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defaultThemeVersion="124226"/>
  <mc:AlternateContent xmlns:mc="http://schemas.openxmlformats.org/markup-compatibility/2006">
    <mc:Choice Requires="x15">
      <x15ac:absPath xmlns:x15ac="http://schemas.microsoft.com/office/spreadsheetml/2010/11/ac" url="W:\Fin_Rptg\2026 Calendar\10Q\Q2\Performance Data\"/>
    </mc:Choice>
  </mc:AlternateContent>
  <xr:revisionPtr revIDLastSave="0" documentId="13_ncr:1_{EB657857-EED9-43DD-885D-E7F96444584C}" xr6:coauthVersionLast="47" xr6:coauthVersionMax="47" xr10:uidLastSave="{00000000-0000-0000-0000-000000000000}"/>
  <bookViews>
    <workbookView xWindow="28680" yWindow="-120" windowWidth="29040" windowHeight="15720" tabRatio="843" activeTab="5" xr2:uid="{00000000-000D-0000-FFFF-FFFF00000000}"/>
  </bookViews>
  <sheets>
    <sheet name="Publish Consolidated Summary" sheetId="1" r:id="rId1"/>
    <sheet name="Publish Phosphate" sheetId="21" r:id="rId2"/>
    <sheet name="Publish Potash" sheetId="22" r:id="rId3"/>
    <sheet name="Publish Mosaic Fertilizantes" sheetId="29" r:id="rId4"/>
    <sheet name="Publish Corporate" sheetId="35" r:id="rId5"/>
    <sheet name="Qtrly Notable Items" sheetId="63" r:id="rId6"/>
    <sheet name="Non-GAAP Financial Measures" sheetId="37" r:id="rId7"/>
    <sheet name="Footnotes" sheetId="28" r:id="rId8"/>
    <sheet name="Forecast Flash Report" sheetId="70" state="hidden" r:id="rId9"/>
    <sheet name="Forecast Flash Report 2" sheetId="71" state="hidden" r:id="rId10"/>
    <sheet name="Forecast Flash Report 3" sheetId="72" state="hidden" r:id="rId11"/>
    <sheet name="Significant Items QTR" sheetId="68" state="hidden" r:id="rId12"/>
    <sheet name="FX Gain-Loss Analysis" sheetId="88" state="hidden"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_" hidden="1">[1]Assump!#REF!</definedName>
    <definedName name="__123Graph_A" hidden="1">[1]Assump!#REF!</definedName>
    <definedName name="__123Graph_ACSPPA" hidden="1">'[2]TSP SD A'!$AB$23:$AT$23</definedName>
    <definedName name="__123Graph_ACSPS630" hidden="1">'[2]TSP SD A'!$AB$39:$AT$39</definedName>
    <definedName name="__123Graph_ACSPUSMPTS" hidden="1">'[2]TSP SD A'!$AB$27:$AT$27</definedName>
    <definedName name="__123Graph_ACSPXA" hidden="1">'[2]TSP SD A'!$AB$35:$AR$35</definedName>
    <definedName name="__123Graph_ACSPXABRMT" hidden="1">'[2]TSP XPTS A'!#REF!</definedName>
    <definedName name="__123Graph_ACSPXABRST" hidden="1">'[2]TSP XPTS A'!$C$68:$U$68</definedName>
    <definedName name="__123Graph_ACSPXABZL" hidden="1">'[2]TSP XPTS A'!$C$53:$R$53</definedName>
    <definedName name="__123Graph_ACSPXACHI" hidden="1">'[2]TSP XPTS A'!$C$54:$R$54</definedName>
    <definedName name="__123Graph_ACSPXAOC" hidden="1">'[2]TSP XPTS A'!$C$68:$R$68</definedName>
    <definedName name="__123Graph_ACurrent" hidden="1">'[3]quarterly income and e&amp;p'!#REF!</definedName>
    <definedName name="__123Graph_ADAPBASESFL" hidden="1">'[4]DAP ST Price Forecasts'!#REF!</definedName>
    <definedName name="__123Graph_ADAPBASESNCB" hidden="1">'[4]DAP ST Price Forecasts'!#REF!</definedName>
    <definedName name="__123Graph_ADAPCFCNBF" hidden="1">'[4]DAP ST Price Forecasts'!#REF!</definedName>
    <definedName name="__123Graph_ADAPCPCFLBDGT" hidden="1">'[4]DAP ST Price Forecasts'!#REF!</definedName>
    <definedName name="__123Graph_ADAPCPCFN" hidden="1">'[4]DAP ST Price Forecasts'!#REF!</definedName>
    <definedName name="__123Graph_ADAPCPCFNS" hidden="1">'[4]DAP ST Price Forecasts'!#REF!</definedName>
    <definedName name="__123Graph_ADAPCPCFT" hidden="1">'[4]DAP ST Price Forecasts'!#REF!</definedName>
    <definedName name="__123Graph_ADAPCPCFTS" hidden="1">'[4]DAP ST Price Forecasts'!#REF!</definedName>
    <definedName name="__123Graph_ADAPCPTNA" hidden="1">'[4]DAP ST Price Forecasts'!#REF!</definedName>
    <definedName name="__123Graph_ADAPCPTNAS" hidden="1">'[4]DAP ST Price Forecasts'!#REF!</definedName>
    <definedName name="__123Graph_ADAPCPTPABDGT" hidden="1">'[4]DAP ST Price Forecasts'!#REF!</definedName>
    <definedName name="__123Graph_ADAPCPTPAST" hidden="1">'[5]TFI COP'!#REF!</definedName>
    <definedName name="__123Graph_ADAPEXPORTS" hidden="1">'[2]Trade Grids'!$CE$72:$CS$72</definedName>
    <definedName name="__123Graph_ADAPEXPORTSA" hidden="1">'[2]Trade Grids'!$DB$72:$DM$72</definedName>
    <definedName name="__123Graph_ADAPFVOI" hidden="1">'[4]DAP ST Price Forecasts'!#REF!</definedName>
    <definedName name="__123Graph_ADAPGM" hidden="1">'[5]TFI COP'!#REF!</definedName>
    <definedName name="__123Graph_ADAPGMAF" hidden="1">'[5]TFI COP'!#REF!</definedName>
    <definedName name="__123Graph_ADAPGMBDGT" hidden="1">'[5]TFI COP'!#REF!</definedName>
    <definedName name="__123Graph_ADAPGMCST" hidden="1">'[5]TFI COP'!#REF!</definedName>
    <definedName name="__123Graph_ADAPGMPX" hidden="1">'[5]TFI COP'!#REF!</definedName>
    <definedName name="__123Graph_ADAPIMPORTS" hidden="1">'[2]Trade Grids'!$BH$72:$BV$72</definedName>
    <definedName name="__123Graph_ADAPIMPORTSA" hidden="1">'[2]Trade Grids'!$DB$80:$DM$80</definedName>
    <definedName name="__123Graph_ADAPMAPTSPMPT" hidden="1">'[2]Trade Grids'!$DG$218:$DP$218</definedName>
    <definedName name="__123Graph_ADAPMAPTSPXPT" hidden="1">'[2]Trade Grids'!$BH$265:$BS$265</definedName>
    <definedName name="__123Graph_ADAPPA" hidden="1">'[2]DAP SD A'!$AC$24:$AT$24</definedName>
    <definedName name="__123Graph_ADAPPBM98" hidden="1">'[6]D - 1'!#REF!</definedName>
    <definedName name="__123Graph_ADAPRMCTFI" hidden="1">'[5]TFI COP'!$F$24:$Q$24</definedName>
    <definedName name="__123Graph_ADAPS630" hidden="1">'[2]DAP SD A'!$AC$40:$AS$40</definedName>
    <definedName name="__123Graph_ADAPSBM00" hidden="1">'[6]D - 1'!#REF!</definedName>
    <definedName name="__123Graph_ADAPSBM98" hidden="1">'[6]D - 1'!#REF!</definedName>
    <definedName name="__123Graph_ADAPSBM99" hidden="1">'[6]D - 1'!#REF!</definedName>
    <definedName name="__123Graph_ADAPSHPPCTUSE" hidden="1">'[2]NA P USE'!$BL$6:$BL$24</definedName>
    <definedName name="__123Graph_ADAPXA" hidden="1">'[2]DAP SD A'!$AC$36:$AR$36</definedName>
    <definedName name="__123Graph_ADAPXABRMT" hidden="1">'[2]DAP XPTS A'!$D$108:$T$108</definedName>
    <definedName name="__123Graph_ADAPXABRST" hidden="1">'[2]DAP XPTS A'!$D$104:$V$104</definedName>
    <definedName name="__123Graph_ADAPXACAN" hidden="1">'[2]DAP XPTS A'!$D$77:$S$77</definedName>
    <definedName name="__123Graph_ADAPXAINDI" hidden="1">'[2]DAP XPTS A'!$D$82:$T$82</definedName>
    <definedName name="__123Graph_ADAPXALA" hidden="1">'[2]DAP XPTS A'!$D$62:$T$62</definedName>
    <definedName name="__123Graph_ADAPXAPAK" hidden="1">'[2]DAP XPTS A'!$D$83:$T$83</definedName>
    <definedName name="__123Graph_ADAPXAPRC" hidden="1">'[2]DAP XPTS A'!$D$104:$T$104</definedName>
    <definedName name="__123Graph_ADAPXAROW" hidden="1">'[2]DAP XPTS A'!$D$103:$T$103</definedName>
    <definedName name="__123Graph_ADAPXAWE" hidden="1">'[2]DAP XPTS A'!$D$96:$T$96</definedName>
    <definedName name="__123Graph_AFERTINALGMF" hidden="1">'[5]TFI COP'!#REF!</definedName>
    <definedName name="__123Graph_AFSUBALANCE" hidden="1">[7]FSU!$B$28:$V$28</definedName>
    <definedName name="__123Graph_AFSUCPOR" hidden="1">[7]FSU!$B$14:$V$14</definedName>
    <definedName name="__123Graph_AFSUPXPT" hidden="1">'[2]Trade Grids'!$L$326:$L$339</definedName>
    <definedName name="__123Graph_AFSUUSE" hidden="1">[7]FSU!$B$19:$V$19</definedName>
    <definedName name="__123Graph_AGMDAPFL" hidden="1">'[5]LT Price Forecasts by Plant'!$S$7:$AR$7</definedName>
    <definedName name="__123Graph_AGMDAPORACID" hidden="1">'[5]TFI COP'!#REF!</definedName>
    <definedName name="__123Graph_AGMFRSCTDAP" hidden="1">'[5]LT Price Forecasts by Plant'!$B$81:$N$81</definedName>
    <definedName name="__123Graph_AGMORDAP1" hidden="1">'[5]TFI COP'!#REF!</definedName>
    <definedName name="__123Graph_AGMORDAP2" hidden="1">'[5]TFI COP'!#REF!</definedName>
    <definedName name="__123Graph_AGMORDAPA" hidden="1">'[5]TFI COP'!#REF!</definedName>
    <definedName name="__123Graph_AGRAF02" hidden="1">[8]PLAN02!$D$11:$D$22</definedName>
    <definedName name="__123Graph_AMAPDOMSHP" hidden="1">'[2]MAP SD A'!$AB$31:$AT$31</definedName>
    <definedName name="__123Graph_AMAPEXPORTS" hidden="1">'[2]Trade Grids'!#REF!</definedName>
    <definedName name="__123Graph_AMAPEXPORTSA" hidden="1">'[2]Trade Grids'!$DB$141:$DM$141</definedName>
    <definedName name="__123Graph_AMAPIMPORTS" hidden="1">'[2]Trade Grids'!#REF!</definedName>
    <definedName name="__123Graph_AMAPIMPORTSA" hidden="1">'[2]Trade Grids'!#REF!</definedName>
    <definedName name="__123Graph_AMAPPA" hidden="1">'[2]MAP SD A'!$AB$23:$AT$23</definedName>
    <definedName name="__123Graph_AMAPS630" hidden="1">'[2]MAP SD A'!$AB$39:$AT$39</definedName>
    <definedName name="__123Graph_AMAPUSMPTS" hidden="1">'[2]MAP SD A'!$AB$27:$AT$27</definedName>
    <definedName name="__123Graph_AMAPXA" hidden="1">'[2]MAP SD A'!$AB$35:$AT$35</definedName>
    <definedName name="__123Graph_AMAPXABRMT" hidden="1">'[2]MAP XPTS A'!$D$85:$T$85</definedName>
    <definedName name="__123Graph_AMAPXABRST" hidden="1">'[2]MAP XPTS A'!$D$62:$T$62</definedName>
    <definedName name="__123Graph_AMAPXACAN" hidden="1">'[2]MAP XPTS A'!$D$62:$T$62</definedName>
    <definedName name="__123Graph_AMAPXALA" hidden="1">'[2]MAP XPTS A'!$D$49:$S$49</definedName>
    <definedName name="__123Graph_AMAPXAOC" hidden="1">'[2]MAP XPTS A'!$D$64:$T$64</definedName>
    <definedName name="__123Graph_ANABALANCE" hidden="1">'[7]N Amer'!$B$28:$V$28</definedName>
    <definedName name="__123Graph_ANACPOR" hidden="1">'[7]N Amer'!$B$14:$V$14</definedName>
    <definedName name="__123Graph_ANAUSE" hidden="1">'[7]N Amer'!$B$19:$V$19</definedName>
    <definedName name="__123Graph_ANH3PX" hidden="1">'[5]TFI COP'!#REF!</definedName>
    <definedName name="__123Graph_AORCGLROI" hidden="1">'[2]PA OR M'!$BM$387:$BM$420</definedName>
    <definedName name="__123Graph_APUDS" hidden="1">'[2]NA P USE'!$D$9:$V$9</definedName>
    <definedName name="__123Graph_APUMS" hidden="1">'[2]NA P USE'!$B$9:$V$9</definedName>
    <definedName name="__123Graph_APUTS" hidden="1">'[2]NA P USE'!$B$9:$V$9</definedName>
    <definedName name="__123Graph_APUUS" hidden="1">'[2]NA P USE'!$B$9:$V$9</definedName>
    <definedName name="__123Graph_APXFRCSTDAP" hidden="1">'[5]LT Price Forecasts by Plant'!$B$7:$N$7</definedName>
    <definedName name="__123Graph_ASASBALANCE" hidden="1">'[7]S Asia'!$B$28:$V$28</definedName>
    <definedName name="__123Graph_ASASCPOR" hidden="1">'[7]S Asia'!$B$14:$V$14</definedName>
    <definedName name="__123Graph_ASASUSE" hidden="1">'[7]S Asia'!$B$19:$V$19</definedName>
    <definedName name="__123Graph_ASOCASBALANCE" hidden="1">'[7]Soc As'!$B$28:$V$28</definedName>
    <definedName name="__123Graph_ASOCASCPOR" hidden="1">'[7]Soc As'!$B$14:$V$14</definedName>
    <definedName name="__123Graph_ASOCASUSE" hidden="1">'[7]Soc As'!$B$19:$V$19</definedName>
    <definedName name="__123Graph_ASULPX" hidden="1">'[5]TFI COP'!#REF!</definedName>
    <definedName name="__123Graph_ASULUSMPT" hidden="1">'[9]SUL SD'!$S$27:$AC$27</definedName>
    <definedName name="__123Graph_ASULUSP" hidden="1">'[9]SUL SD'!$S$17:$AC$17</definedName>
    <definedName name="__123Graph_ASULUSSTXCHG" hidden="1">'[9]SUL SD'!$S$49:$AC$49</definedName>
    <definedName name="__123Graph_ASULUSUSE" hidden="1">'[9]SUL SD'!$S$43:$AC$43</definedName>
    <definedName name="__123Graph_ATSPEXPORTS" hidden="1">'[2]Trade Grids'!$CE$196:$CO$196</definedName>
    <definedName name="__123Graph_ATSPEXPORTSA" hidden="1">'[2]Trade Grids'!$DG$205:$DP$205</definedName>
    <definedName name="__123Graph_ATSPIMPORTS" hidden="1">'[2]Trade Grids'!$BH$199:$BR$199</definedName>
    <definedName name="__123Graph_ATSPIMPORTSA" hidden="1">'[2]Trade Grids'!$BH$321:$BS$321</definedName>
    <definedName name="__123Graph_AWORLDBALANCE" hidden="1">[7]World!$B$28:$V$28</definedName>
    <definedName name="__123Graph_AWORLDCPOR" hidden="1">[7]World!$B$14:$V$14</definedName>
    <definedName name="__123Graph_AWORLDUSE" hidden="1">[7]World!$B$19:$V$19</definedName>
    <definedName name="__123Graph_B" hidden="1">[1]Assump!#REF!</definedName>
    <definedName name="__123Graph_BCSPXABRMT" hidden="1">'[2]TSP XPTS A'!#REF!</definedName>
    <definedName name="__123Graph_BCSPXABRST" hidden="1">'[2]TSP XPTS A'!$C$53:$U$53</definedName>
    <definedName name="__123Graph_BCurrent" hidden="1">'[3]quarterly income and e&amp;p'!#REF!</definedName>
    <definedName name="__123Graph_BDAPBASESFL" hidden="1">'[4]DAP ST Price Forecasts'!#REF!</definedName>
    <definedName name="__123Graph_BDAPBASESNCB" hidden="1">'[4]DAP ST Price Forecasts'!#REF!</definedName>
    <definedName name="__123Graph_BDAPCFCNBF" hidden="1">'[4]DAP ST Price Forecasts'!#REF!</definedName>
    <definedName name="__123Graph_BDAPCPCFLBDGT" hidden="1">'[4]DAP ST Price Forecasts'!#REF!</definedName>
    <definedName name="__123Graph_BDAPCPCFN" hidden="1">'[4]DAP ST Price Forecasts'!#REF!</definedName>
    <definedName name="__123Graph_BDAPCPCFT" hidden="1">'[4]DAP ST Price Forecasts'!#REF!</definedName>
    <definedName name="__123Graph_BDAPCPTNA" hidden="1">'[4]DAP ST Price Forecasts'!#REF!</definedName>
    <definedName name="__123Graph_BDAPCPTPABDGT" hidden="1">'[4]DAP ST Price Forecasts'!#REF!</definedName>
    <definedName name="__123Graph_BDAPEXPORTS" hidden="1">'[2]Trade Grids'!$CE$73:$CS$73</definedName>
    <definedName name="__123Graph_BDAPEXPORTSA" hidden="1">'[2]Trade Grids'!$DB$73:$DM$73</definedName>
    <definedName name="__123Graph_BDAPFVOI" hidden="1">'[4]DAP ST Price Forecasts'!#REF!</definedName>
    <definedName name="__123Graph_BDAPGMAF" hidden="1">'[5]TFI COP'!#REF!</definedName>
    <definedName name="__123Graph_BDAPGMBDGT" hidden="1">'[5]TFI COP'!#REF!</definedName>
    <definedName name="__123Graph_BDAPGMPX" hidden="1">'[5]TFI COP'!#REF!</definedName>
    <definedName name="__123Graph_BDAPIMPORTS" hidden="1">'[2]Trade Grids'!$BH$73:$BV$73</definedName>
    <definedName name="__123Graph_BDAPIMPORTSA" hidden="1">'[2]Trade Grids'!$DB$81:$DM$81</definedName>
    <definedName name="__123Graph_BDAPMAPTSPMPT" hidden="1">'[2]Trade Grids'!$DG$217:$DP$217</definedName>
    <definedName name="__123Graph_BDAPMAPTSPXPT" hidden="1">'[2]Trade Grids'!$BH$266:$BS$266</definedName>
    <definedName name="__123Graph_BDAPPBM98" hidden="1">'[6]D - 1'!#REF!</definedName>
    <definedName name="__123Graph_BDAPRMCTFI" hidden="1">'[5]TFI COP'!$F$25:$Q$25</definedName>
    <definedName name="__123Graph_BDAPSBM00" hidden="1">'[6]D - 1'!#REF!</definedName>
    <definedName name="__123Graph_BDAPSBM98" hidden="1">'[6]D - 1'!#REF!</definedName>
    <definedName name="__123Graph_BDAPSBM99" hidden="1">'[6]D - 1'!#REF!</definedName>
    <definedName name="__123Graph_BDAPSHPPCTUSE" hidden="1">'[2]NA P USE'!$BM$6:$BM$24</definedName>
    <definedName name="__123Graph_BDAPXABRMT" hidden="1">'[2]DAP XPTS A'!$D$109:$T$109</definedName>
    <definedName name="__123Graph_BDAPXABRST" hidden="1">'[2]DAP XPTS A'!$D$82:$V$82</definedName>
    <definedName name="__123Graph_BDAPXALA" hidden="1">'[2]DAP XPTS A'!$D$113:$T$113</definedName>
    <definedName name="__123Graph_BFERTINALGMF" hidden="1">'[5]TFI COP'!#REF!</definedName>
    <definedName name="__123Graph_BFSUCPOR" hidden="1">[7]FSU!$B$51:$V$51</definedName>
    <definedName name="__123Graph_BFSUUSE" hidden="1">[7]FSU!$B$21:$V$21</definedName>
    <definedName name="__123Graph_BGMDAPFL" hidden="1">'[5]LT Price Forecasts by Plant'!$S$80:$AR$80</definedName>
    <definedName name="__123Graph_BGMFRSCTDAP" hidden="1">'[5]LT Price Forecasts by Plant'!$B$91:$N$91</definedName>
    <definedName name="__123Graph_BGMORDAP1" hidden="1">'[5]TFI COP'!#REF!</definedName>
    <definedName name="__123Graph_BGMORDAP2" hidden="1">'[5]TFI COP'!#REF!</definedName>
    <definedName name="__123Graph_BGMORDAPA" hidden="1">'[5]TFI COP'!#REF!</definedName>
    <definedName name="__123Graph_BGRAF02" hidden="1">[8]PLAN02!$E$11:$E$22</definedName>
    <definedName name="__123Graph_BMAPDOMSHP" hidden="1">'[2]MAP SD A'!$B$42:$S$42</definedName>
    <definedName name="__123Graph_BMAPEXPORTS" hidden="1">'[2]Trade Grids'!#REF!</definedName>
    <definedName name="__123Graph_BMAPEXPORTSA" hidden="1">'[2]Trade Grids'!$DB$140:$DM$140</definedName>
    <definedName name="__123Graph_BMAPIMPORTS" hidden="1">'[2]Trade Grids'!#REF!</definedName>
    <definedName name="__123Graph_BMAPIMPORTSA" hidden="1">'[2]Trade Grids'!#REF!</definedName>
    <definedName name="__123Graph_BMAPXABRMT" hidden="1">'[2]MAP XPTS A'!$D$86:$T$86</definedName>
    <definedName name="__123Graph_BMAPXABRST" hidden="1">'[2]MAP XPTS A'!$D$64:$T$64</definedName>
    <definedName name="__123Graph_BMAPXALA" hidden="1">'[2]MAP XPTS A'!$D$82:$S$82</definedName>
    <definedName name="__123Graph_BNACPOR" hidden="1">'[7]N Amer'!$B$51:$V$51</definedName>
    <definedName name="__123Graph_BNAUSE" hidden="1">'[7]N Amer'!$B$21:$V$21</definedName>
    <definedName name="__123Graph_BNH3PX" hidden="1">'[5]TFI COP'!#REF!</definedName>
    <definedName name="__123Graph_BORCGLROI" hidden="1">'[2]PA OR M'!$BN$387:$BN$420</definedName>
    <definedName name="__123Graph_BPUDS" hidden="1">'[2]NA P USE'!$AH$17:$AZ$17</definedName>
    <definedName name="__123Graph_BPUMS" hidden="1">'[2]NA P USE'!$AF$25:$AZ$25</definedName>
    <definedName name="__123Graph_BPUTS" hidden="1">'[2]NA P USE'!$AF$33:$AZ$33</definedName>
    <definedName name="__123Graph_BPXFRCSTDAP" hidden="1">'[5]LT Price Forecasts by Plant'!$B$12:$N$12</definedName>
    <definedName name="__123Graph_BSASCPOR" hidden="1">'[7]S Asia'!$B$51:$V$51</definedName>
    <definedName name="__123Graph_BSASUSE" hidden="1">'[7]S Asia'!$B$21:$V$21</definedName>
    <definedName name="__123Graph_BSOCASCPOR" hidden="1">'[7]Soc As'!$B$51:$V$51</definedName>
    <definedName name="__123Graph_BSOCASUSE" hidden="1">'[7]Soc As'!$B$21:$V$21</definedName>
    <definedName name="__123Graph_BSULPX" hidden="1">'[5]TFI COP'!#REF!</definedName>
    <definedName name="__123Graph_BSULUSMPT" hidden="1">'[9]SUL SD'!$S$51:$AC$51</definedName>
    <definedName name="__123Graph_BSULUSP" hidden="1">'[9]SUL SD'!$S$21:$AC$21</definedName>
    <definedName name="__123Graph_BSULUSUSE" hidden="1">'[9]SUL SD'!$S$45:$AC$45</definedName>
    <definedName name="__123Graph_BTSPEXPORTS" hidden="1">'[2]Trade Grids'!$CE$197:$CO$197</definedName>
    <definedName name="__123Graph_BTSPEXPORTSA" hidden="1">'[2]Trade Grids'!$DG$204:$DP$204</definedName>
    <definedName name="__123Graph_BTSPIMPORTS" hidden="1">'[2]Trade Grids'!$BH$196:$BR$196</definedName>
    <definedName name="__123Graph_BTSPIMPORTSA" hidden="1">'[2]Trade Grids'!$DG$208:$DP$208</definedName>
    <definedName name="__123Graph_BWORLDCPOR" hidden="1">[7]World!$B$51:$V$51</definedName>
    <definedName name="__123Graph_BWORLDUSE" hidden="1">[7]World!$B$21:$V$21</definedName>
    <definedName name="__123Graph_C" hidden="1">[1]Assump!#REF!</definedName>
    <definedName name="__123Graph_CCSPXABRMT" hidden="1">'[2]TSP XPTS A'!#REF!</definedName>
    <definedName name="__123Graph_CCSPXABRST" hidden="1">'[2]TSP XPTS A'!$C$54:$U$54</definedName>
    <definedName name="__123Graph_CCurrent" hidden="1">'[3]quarterly income and e&amp;p'!#REF!</definedName>
    <definedName name="__123Graph_CDAPEXPORTS" hidden="1">'[2]Trade Grids'!$CE$74:$CS$74</definedName>
    <definedName name="__123Graph_CDAPEXPORTSA" hidden="1">'[2]Trade Grids'!$DB$74:$DM$74</definedName>
    <definedName name="__123Graph_CDAPGMAF" hidden="1">'[5]TFI COP'!#REF!</definedName>
    <definedName name="__123Graph_CDAPGMBDGT" hidden="1">'[5]TFI COP'!#REF!</definedName>
    <definedName name="__123Graph_CDAPIMPORTS" hidden="1">'[2]Trade Grids'!$BH$74:$BV$74</definedName>
    <definedName name="__123Graph_CDAPIMPORTSA" hidden="1">'[2]Trade Grids'!$DB$82:$DM$82</definedName>
    <definedName name="__123Graph_CDAPMAPTSPMPT" hidden="1">'[2]Trade Grids'!$DG$220:$DP$220</definedName>
    <definedName name="__123Graph_CDAPRMCTFI" hidden="1">'[5]TFI COP'!$F$26:$Q$26</definedName>
    <definedName name="__123Graph_CDAPXABRMT" hidden="1">'[2]DAP XPTS A'!$D$110:$T$110</definedName>
    <definedName name="__123Graph_CDAPXABRST" hidden="1">'[2]DAP XPTS A'!$D$103:$V$103</definedName>
    <definedName name="__123Graph_CFERTINALGMF" hidden="1">'[5]TFI COP'!#REF!</definedName>
    <definedName name="__123Graph_CFSUCPOR" hidden="1">[7]FSU!$B$13:$V$13</definedName>
    <definedName name="__123Graph_CGRAF02" hidden="1">[8]PLAN02!$F$11:$F$22</definedName>
    <definedName name="__123Graph_CMAPEXPORTS" hidden="1">'[2]Trade Grids'!#REF!</definedName>
    <definedName name="__123Graph_CMAPEXPORTSA" hidden="1">'[2]Trade Grids'!$DB$142:$DM$142</definedName>
    <definedName name="__123Graph_CMAPIMPORTS" hidden="1">'[2]Trade Grids'!#REF!</definedName>
    <definedName name="__123Graph_CMAPIMPORTSA" hidden="1">'[2]Trade Grids'!$DB$144:$DM$144</definedName>
    <definedName name="__123Graph_CMAPXABRMT" hidden="1">'[2]MAP XPTS A'!$D$87:$T$87</definedName>
    <definedName name="__123Graph_CMAPXABRST" hidden="1">'[2]MAP XPTS A'!$D$49:$T$49</definedName>
    <definedName name="__123Graph_CNACPOR" hidden="1">'[7]N Amer'!$B$13:$V$13</definedName>
    <definedName name="__123Graph_CPUDS" hidden="1">'[2]NA P USE'!$AH$14:$AZ$14</definedName>
    <definedName name="__123Graph_CPUMS" hidden="1">'[2]NA P USE'!$AF$22:$AZ$22</definedName>
    <definedName name="__123Graph_CPUTS" hidden="1">'[2]NA P USE'!$AF$30:$AZ$30</definedName>
    <definedName name="__123Graph_CSASCPOR" hidden="1">'[7]S Asia'!$B$13:$V$13</definedName>
    <definedName name="__123Graph_CSOCASCPOR" hidden="1">'[7]Soc As'!$B$13:$V$13</definedName>
    <definedName name="__123Graph_CTSPEXPORTS" hidden="1">'[2]Trade Grids'!$CE$199:$CO$199</definedName>
    <definedName name="__123Graph_CTSPEXPORTSA" hidden="1">'[2]Trade Grids'!$DG$206:$DP$206</definedName>
    <definedName name="__123Graph_CTSPIMPORTS" hidden="1">'[2]Trade Grids'!$BH$198:$BR$198</definedName>
    <definedName name="__123Graph_CTSPIMPORTSA" hidden="1">'[2]Trade Grids'!$BH$320:$BS$320</definedName>
    <definedName name="__123Graph_CWORLDCPOR" hidden="1">[7]World!$B$13:$V$13</definedName>
    <definedName name="__123Graph_D" hidden="1">[1]Assump!#REF!</definedName>
    <definedName name="__123Graph_DCSPXABRMT" hidden="1">'[2]TSP XPTS A'!#REF!</definedName>
    <definedName name="__123Graph_DCSPXABRST" hidden="1">'[2]TSP XPTS A'!#REF!</definedName>
    <definedName name="__123Graph_DCurrent" hidden="1">'[3]quarterly income and e&amp;p'!#REF!</definedName>
    <definedName name="__123Graph_DDAPMAPTSPMPT" hidden="1">'[2]Trade Grids'!$DG$219:$DP$219</definedName>
    <definedName name="__123Graph_DGRAF02" hidden="1">[8]PLAN02!$G$11:$G$22</definedName>
    <definedName name="__123Graph_DMAPIMPORTS" hidden="1">'[2]Trade Grids'!#REF!</definedName>
    <definedName name="__123Graph_DMAPIMPORTSA" hidden="1">'[2]Trade Grids'!$DB$145:$DM$145</definedName>
    <definedName name="__123Graph_DMAPXABRMT" hidden="1">'[2]MAP XPTS A'!$D$88:$T$88</definedName>
    <definedName name="__123Graph_DMAPXABRST" hidden="1">'[2]MAP XPTS A'!$D$81:$T$81</definedName>
    <definedName name="__123Graph_DTSPIMPORTS" hidden="1">'[2]Trade Grids'!$BH$197:$BR$197</definedName>
    <definedName name="__123Graph_DTSPIMPORTSA" hidden="1">'[2]Trade Grids'!$DG$209:$DP$209</definedName>
    <definedName name="__123Graph_E" hidden="1">[1]Assump!#REF!</definedName>
    <definedName name="__123Graph_ECurrent" hidden="1">'[3]quarterly income and e&amp;p'!#REF!</definedName>
    <definedName name="__123Graph_EDAPMAPTSPMPT" hidden="1">'[2]Trade Grids'!$DG$221:$DP$221</definedName>
    <definedName name="__123Graph_EGRAF02" hidden="1">[8]PLAN02!$H$11:$H$22</definedName>
    <definedName name="__123Graph_EMAPIMPORTS" hidden="1">'[2]Trade Grids'!#REF!</definedName>
    <definedName name="__123Graph_EMAPIMPORTSA" hidden="1">'[2]Trade Grids'!#REF!</definedName>
    <definedName name="__123Graph_ETSPIMPORTS" hidden="1">'[2]Trade Grids'!$BH$200:$BR$200</definedName>
    <definedName name="__123Graph_ETSPIMPORTSA" hidden="1">'[2]Trade Grids'!$BH$322:$BS$322</definedName>
    <definedName name="__123Graph_F" hidden="1">[1]Assump!#REF!</definedName>
    <definedName name="__123Graph_FGRAF02" hidden="1">[8]PLAN02!$I$11:$I$22</definedName>
    <definedName name="__123Graph_LBL_AGMORDAP2" hidden="1">'[5]TFI COP'!#REF!</definedName>
    <definedName name="__123Graph_X" hidden="1">'[4]DAP ST Price Forecasts'!#REF!</definedName>
    <definedName name="__123Graph_XCSPS630" hidden="1">'[2]TSP SD A'!$AB$19:$AT$19</definedName>
    <definedName name="__123Graph_XDAPBASESNCB" hidden="1">'[4]DAP ST Price Forecasts'!#REF!</definedName>
    <definedName name="__123Graph_XDAPCFCNBF" hidden="1">'[4]DAP ST Price Forecasts'!#REF!</definedName>
    <definedName name="__123Graph_XDAPCPCFLBDGT" hidden="1">'[4]DAP ST Price Forecasts'!#REF!</definedName>
    <definedName name="__123Graph_XDAPCPCFN" hidden="1">'[4]DAP ST Price Forecasts'!#REF!</definedName>
    <definedName name="__123Graph_XDAPCPCFNS" hidden="1">'[4]DAP ST Price Forecasts'!#REF!</definedName>
    <definedName name="__123Graph_XDAPCPCFT" hidden="1">'[4]DAP ST Price Forecasts'!#REF!</definedName>
    <definedName name="__123Graph_XDAPCPCFTS" hidden="1">'[4]DAP ST Price Forecasts'!#REF!</definedName>
    <definedName name="__123Graph_XDAPCPTNAS" hidden="1">'[4]DAP ST Price Forecasts'!#REF!</definedName>
    <definedName name="__123Graph_XDAPCPTPAST" hidden="1">'[5]TFI COP'!#REF!</definedName>
    <definedName name="__123Graph_XDAPEXPORTSA" hidden="1">'[2]Trade Grids'!$DB$66:$DM$66</definedName>
    <definedName name="__123Graph_XDAPGMAF" hidden="1">'[5]TFI COP'!#REF!</definedName>
    <definedName name="__123Graph_XDAPGMPX" hidden="1">'[5]TFI COP'!#REF!</definedName>
    <definedName name="__123Graph_XDAPMAPTSPMPT" hidden="1">'[2]Trade Grids'!$DG$216:$DP$216</definedName>
    <definedName name="__123Graph_XDAPMAPTSPXPT" hidden="1">'[2]Trade Grids'!$DG$216:$DP$216</definedName>
    <definedName name="__123Graph_XDAPSBM98" hidden="1">'[6]D - 1'!#REF!</definedName>
    <definedName name="__123Graph_XDAPXA" hidden="1">'[2]DAP SD A'!$AC$19:$AR$19</definedName>
    <definedName name="__123Graph_XDAPXAINDI" hidden="1">'[2]DAP XPTS A'!$D$102:$T$102</definedName>
    <definedName name="__123Graph_XDAPXALA" hidden="1">'[2]DAP XPTS A'!$D$102:$T$102</definedName>
    <definedName name="__123Graph_XDAPXAPRC" hidden="1">'[2]DAP XPTS A'!$D$102:$T$102</definedName>
    <definedName name="__123Graph_XDAPXAROW" hidden="1">'[2]DAP XPTS A'!$D$102:$T$102</definedName>
    <definedName name="__123Graph_XDAPXAWE" hidden="1">'[2]DAP XPTS A'!$D$102:$T$102</definedName>
    <definedName name="__123Graph_XFSUBALANCE" hidden="1">[7]FSU!$B$8:$V$8</definedName>
    <definedName name="__123Graph_XFSUCPOR" hidden="1">[7]FSU!$B$8:$V$8</definedName>
    <definedName name="__123Graph_XGMFRSCTDAP" hidden="1">'[5]LT Price Forecasts by Plant'!$AF$5:$AR$5</definedName>
    <definedName name="__123Graph_XGRAF02" hidden="1">[8]PLAN02!$C$11:$C$22</definedName>
    <definedName name="__123Graph_XMAPEXPORTSA" hidden="1">'[2]Trade Grids'!$DB$66:$DM$66</definedName>
    <definedName name="__123Graph_XMAPS630" hidden="1">'[2]MAP SD A'!$AB$19:$AT$19</definedName>
    <definedName name="__123Graph_XNABALANCE" hidden="1">'[7]N Amer'!$B$8:$V$8</definedName>
    <definedName name="__123Graph_XNACPOR" hidden="1">'[7]N Amer'!$B$8:$V$8</definedName>
    <definedName name="__123Graph_XPUMS" hidden="1">'[2]NA P USE'!$AF$6:$AZ$6</definedName>
    <definedName name="__123Graph_XSASBALANCE" hidden="1">'[7]S Asia'!$B$8:$V$8</definedName>
    <definedName name="__123Graph_XSASCPOR" hidden="1">'[7]S Asia'!$B$8:$V$8</definedName>
    <definedName name="__123Graph_XSOCASBALANCE" hidden="1">'[7]Soc As'!$B$8:$V$8</definedName>
    <definedName name="__123Graph_XSOCASCPOR" hidden="1">'[7]Soc As'!$B$8:$V$8</definedName>
    <definedName name="__123Graph_XSULPX" hidden="1">'[5]TFI COP'!#REF!</definedName>
    <definedName name="__123Graph_XTSPEXPORTS" hidden="1">'[2]Trade Grids'!$AD$163:$AR$163</definedName>
    <definedName name="__123Graph_XTSPEXPORTSA" hidden="1">'[2]Trade Grids'!$DB$66:$DM$66</definedName>
    <definedName name="__123Graph_XTSPIMPORTSA" hidden="1">'[2]Trade Grids'!$DB$66:$DM$66</definedName>
    <definedName name="__123Graph_XWORLDBALANCE" hidden="1">[7]World!$B$8:$V$8</definedName>
    <definedName name="__123Graph_XWORLDCPOR" hidden="1">[7]World!$B$8:$V$8</definedName>
    <definedName name="__789Graph" hidden="1">'[4]DAP ST Price Forecasts'!#REF!</definedName>
    <definedName name="__arq1" hidden="1">{"'REL CUSTODIF'!$B$1:$H$72"}</definedName>
    <definedName name="__FDS_HYPERLINK_TOGGLE_STATE__" hidden="1">"ON"</definedName>
    <definedName name="__FDS_UNIQUE_RANGE_ID_GENERATOR_COUNTER" hidden="1">1</definedName>
    <definedName name="__FDS_USED_FOR_REUSING_RANGE_IDS_RECYCLE" hidden="1">{1}</definedName>
    <definedName name="__r" hidden="1">{"'REL CUSTODIF'!$B$1:$H$72"}</definedName>
    <definedName name="__v1" hidden="1">{"'REL CUSTODIF'!$B$1:$H$72"}</definedName>
    <definedName name="__x1" hidden="1">{"'REL CUSTODIF'!$B$1:$H$72"}</definedName>
    <definedName name="__x10" hidden="1">{"'REL CUSTODIF'!$B$1:$H$72"}</definedName>
    <definedName name="__x11" hidden="1">{"'REL CUSTODIF'!$B$1:$H$72"}</definedName>
    <definedName name="__x12" hidden="1">{#N/A,#N/A,FALSE,"Suprimentos";#N/A,#N/A,FALSE,"Medicina e Segurança";#N/A,#N/A,FALSE,"Administração";#N/A,#N/A,FALSE,"Meio Ambiente";#N/A,#N/A,FALSE,"Operação (Mina)";#N/A,#N/A,FALSE,"Operação (Porto)"}</definedName>
    <definedName name="__x13" hidden="1">{"'REL CUSTODIF'!$B$1:$H$72"}</definedName>
    <definedName name="__x2" hidden="1">{"'REL CUSTODIF'!$B$1:$H$72"}</definedName>
    <definedName name="__x20" hidden="1">{#N/A,#N/A,FALSE,"Suprimentos";#N/A,#N/A,FALSE,"Medicina e Segurança";#N/A,#N/A,FALSE,"Administração";#N/A,#N/A,FALSE,"Meio Ambiente";#N/A,#N/A,FALSE,"Operação (Mina)";#N/A,#N/A,FALSE,"Operação (Porto)"}</definedName>
    <definedName name="__x3" hidden="1">{"'REL CUSTODIF'!$B$1:$H$72"}</definedName>
    <definedName name="__x4" hidden="1">{"'REL CUSTODIF'!$B$1:$H$72"}</definedName>
    <definedName name="__x5" hidden="1">{"'REL CUSTODIF'!$B$1:$H$72"}</definedName>
    <definedName name="__x6" hidden="1">{#N/A,#N/A,FALSE,"Suprimentos";#N/A,#N/A,FALSE,"Medicina e Segurança";#N/A,#N/A,FALSE,"Administração";#N/A,#N/A,FALSE,"Meio Ambiente";#N/A,#N/A,FALSE,"Operação (Mina)";#N/A,#N/A,FALSE,"Operação (Porto)"}</definedName>
    <definedName name="__x7" hidden="1">{"'REL CUSTODIF'!$B$1:$H$72"}</definedName>
    <definedName name="__x8" hidden="1">{"'REL CUSTODIF'!$B$1:$H$72"}</definedName>
    <definedName name="__xlfn.IFERROR" hidden="1">#NAME?</definedName>
    <definedName name="__xlfn.SUMIFS" hidden="1">#NAME?</definedName>
    <definedName name="_1__123Graph_ACHART_1" hidden="1">'[2]DAP SD A'!$AC$24:$AU$24</definedName>
    <definedName name="_1__123Graph_ACHART_10" hidden="1">'[10]Print Outs'!#REF!</definedName>
    <definedName name="_1__FDSAUDITLINK__" hidden="1">{"fdsup://directions/FAT Viewer?action=UPDATE&amp;creator=factset&amp;DYN_ARGS=TRUE&amp;DOC_NAME=FAT:FQL_AUDITING_CLIENT_TEMPLATE.FAT&amp;display_string=Audit&amp;VAR:KEY=WDQPOLERMZ&amp;VAR:QUERY=RkZfREVCVChBTk4sMCwwLEFZLCxVU0Qp&amp;WINDOW=FIRST_POPUP&amp;HEIGHT=450&amp;WIDTH=450&amp;START_MAXIMI","ZED=FALSE&amp;VAR:CALENDAR=US&amp;VAR:SYMBOL=MCO&amp;VAR:INDEX=0"}</definedName>
    <definedName name="_10__123Graph_ACHART_12" hidden="1">'[11]E Asia'!$B$28:$V$28</definedName>
    <definedName name="_10__123Graph_ACHART_13" hidden="1">#REF!</definedName>
    <definedName name="_10__123Graph_ACHART_14" hidden="1">[11]Mideast!$B$14:$V$14</definedName>
    <definedName name="_10__123Graph_ACHART_16" hidden="1">[11]Ocean!$B$19:$V$19</definedName>
    <definedName name="_10__123Graph_ACHART_18" hidden="1">[7]Ocean!$B$28:$V$28</definedName>
    <definedName name="_10__FDSAUDITLINK__" hidden="1">{"fdsup://directions/FAT Viewer?action=UPDATE&amp;creator=factset&amp;DYN_ARGS=TRUE&amp;DOC_NAME=FAT:FQL_AUDITING_CLIENT_TEMPLATE.FAT&amp;display_string=Audit&amp;VAR:KEY=NUTUTUVQFU&amp;VAR:QUERY=RkZfREVCVChBTk4sMCwwKQ==&amp;WINDOW=FIRST_POPUP&amp;HEIGHT=450&amp;WIDTH=450&amp;START_MAXIMIZED=FALS","E&amp;VAR:CALENDAR=US&amp;VAR:SYMBOL=24802N10&amp;VAR:INDEX=0"}</definedName>
    <definedName name="_100__123Graph_BCHART_11" hidden="1">#REF!</definedName>
    <definedName name="_100__123Graph_CCHART_13" hidden="1">#REF!</definedName>
    <definedName name="_100__123Graph_XCHART_14" hidden="1">#REF!</definedName>
    <definedName name="_100__FDSAUDITLINK__" hidden="1">{"fdsup://directions/FAT Viewer?action=UPDATE&amp;creator=factset&amp;DYN_ARGS=TRUE&amp;DOC_NAME=FAT:FQL_AUDITING_CLIENT_TEMPLATE.FAT&amp;display_string=Audit&amp;VAR:KEY=LUTYBGPKXA&amp;VAR:QUERY=RkZfREVCVChBTk4sMCwwLEFZLCxVU0Qp&amp;WINDOW=FIRST_POPUP&amp;HEIGHT=450&amp;WIDTH=450&amp;START_MAXIMI","ZED=FALSE&amp;VAR:CALENDAR=US&amp;VAR:SYMBOL=450270&amp;VAR:INDEX=0"}</definedName>
    <definedName name="_101__123Graph_XCHART_15" hidden="1">#REF!</definedName>
    <definedName name="_101__FDSAUDITLINK__" hidden="1">{"fdsup://directions/FAT Viewer?action=UPDATE&amp;creator=factset&amp;DYN_ARGS=TRUE&amp;DOC_NAME=FAT:FQL_AUDITING_CLIENT_TEMPLATE.FAT&amp;display_string=Audit&amp;VAR:KEY=HONQXAZSRM&amp;VAR:QUERY=RkZfREVCVChBTk4sMCwwLEFZLCxVU0Qp&amp;WINDOW=FIRST_POPUP&amp;HEIGHT=450&amp;WIDTH=450&amp;START_MAXIMI","ZED=FALSE&amp;VAR:CALENDAR=US&amp;VAR:SYMBOL=597593&amp;VAR:INDEX=0"}</definedName>
    <definedName name="_102__123Graph_CCHART_14" hidden="1">#REF!</definedName>
    <definedName name="_102__123Graph_XCHART_16" hidden="1">#REF!</definedName>
    <definedName name="_102__FDSAUDITLINK__" hidden="1">{"fdsup://directions/FAT Viewer?action=UPDATE&amp;creator=factset&amp;DYN_ARGS=TRUE&amp;DOC_NAME=FAT:FQL_AUDITING_CLIENT_TEMPLATE.FAT&amp;display_string=Audit&amp;VAR:KEY=FSNGJUZGBG&amp;VAR:QUERY=RkZfREVCVChBTk4sMCwwLEFZLCxVU0Qp&amp;WINDOW=FIRST_POPUP&amp;HEIGHT=450&amp;WIDTH=450&amp;START_MAXIMI","ZED=FALSE&amp;VAR:CALENDAR=US&amp;VAR:SYMBOL=711075&amp;VAR:INDEX=0"}</definedName>
    <definedName name="_103__123Graph_XCHART_17" hidden="1">#REF!</definedName>
    <definedName name="_103__FDSAUDITLINK__" hidden="1">{"fdsup://directions/FAT Viewer?action=UPDATE&amp;creator=factset&amp;DYN_ARGS=TRUE&amp;DOC_NAME=FAT:FQL_AUDITING_CLIENT_TEMPLATE.FAT&amp;display_string=Audit&amp;VAR:KEY=BUFQRWTMNE&amp;VAR:QUERY=RkZfREVCVChBTk4sMCwwLEFZLCxVU0Qp&amp;WINDOW=FIRST_POPUP&amp;HEIGHT=450&amp;WIDTH=450&amp;START_MAXIMI","ZED=FALSE&amp;VAR:CALENDAR=US&amp;VAR:SYMBOL=512067&amp;VAR:INDEX=0"}</definedName>
    <definedName name="_104__123Graph_BCHART_12" hidden="1">#REF!</definedName>
    <definedName name="_104__123Graph_CCHART_15" hidden="1">#REF!</definedName>
    <definedName name="_104__123Graph_XCHART_18" hidden="1">#REF!</definedName>
    <definedName name="_104__FDSAUDITLINK__" hidden="1">{"fdsup://directions/FAT Viewer?action=UPDATE&amp;creator=factset&amp;DYN_ARGS=TRUE&amp;DOC_NAME=FAT:FQL_AUDITING_CLIENT_TEMPLATE.FAT&amp;display_string=Audit&amp;VAR:KEY=FMTMNEHCFI&amp;VAR:QUERY=RkZfREVCVChBTk4sMCwwLEFZLCxVU0Qp&amp;WINDOW=FIRST_POPUP&amp;HEIGHT=450&amp;WIDTH=450&amp;START_MAXIMI","ZED=FALSE&amp;VAR:CALENDAR=US&amp;VAR:SYMBOL=418224&amp;VAR:INDEX=0"}</definedName>
    <definedName name="_105__123Graph_XCHART_19" hidden="1">#REF!</definedName>
    <definedName name="_105__FDSAUDITLINK__" hidden="1">{"fdsup://directions/FAT Viewer?action=UPDATE&amp;creator=factset&amp;DYN_ARGS=TRUE&amp;DOC_NAME=FAT:FQL_AUDITING_CLIENT_TEMPLATE.FAT&amp;display_string=Audit&amp;VAR:KEY=PWDAVAVWLC&amp;VAR:QUERY=RkZfREVCVChBTk4sMCwwLEFZLCxVU0Qp&amp;WINDOW=FIRST_POPUP&amp;HEIGHT=450&amp;WIDTH=450&amp;START_MAXIMI","ZED=FALSE&amp;VAR:CALENDAR=US&amp;VAR:SYMBOL=15129088&amp;VAR:INDEX=0"}</definedName>
    <definedName name="_106__123Graph_CCHART_16" hidden="1">#REF!</definedName>
    <definedName name="_106__123Graph_XCHART_2" hidden="1">#REF!</definedName>
    <definedName name="_106__FDSAUDITLINK__" hidden="1">{"fdsup://directions/FAT Viewer?action=UPDATE&amp;creator=factset&amp;DYN_ARGS=TRUE&amp;DOC_NAME=FAT:FQL_AUDITING_CLIENT_TEMPLATE.FAT&amp;display_string=Audit&amp;VAR:KEY=NALIHQZUJE&amp;VAR:QUERY=RkZfREVCVChBTk4sMCwwLEFZLCxVU0Qp&amp;WINDOW=FIRST_POPUP&amp;HEIGHT=450&amp;WIDTH=450&amp;START_MAXIMI","ZED=FALSE&amp;VAR:CALENDAR=US&amp;VAR:SYMBOL=666020&amp;VAR:INDEX=0"}</definedName>
    <definedName name="_107__123Graph_XCHART_20" hidden="1">#REF!</definedName>
    <definedName name="_107__FDSAUDITLINK__" hidden="1">{"fdsup://directions/FAT Viewer?action=UPDATE&amp;creator=factset&amp;DYN_ARGS=TRUE&amp;DOC_NAME=FAT:FQL_AUDITING_CLIENT_TEMPLATE.FAT&amp;display_string=Audit&amp;VAR:KEY=FKFOZQBKXW&amp;VAR:QUERY=RkZfREVCVChBTk4sMCwwLEFZLCxVU0Qp&amp;WINDOW=FIRST_POPUP&amp;HEIGHT=450&amp;WIDTH=450&amp;START_MAXIMI","ZED=FALSE&amp;VAR:CALENDAR=US&amp;VAR:SYMBOL=685854&amp;VAR:INDEX=0"}</definedName>
    <definedName name="_108__123Graph_BCHART_13" hidden="1">#REF!</definedName>
    <definedName name="_108__123Graph_CCHART_17" hidden="1">#REF!</definedName>
    <definedName name="_108__123Graph_XCHART_21" hidden="1">#REF!</definedName>
    <definedName name="_108__FDSAUDITLINK__" hidden="1">{"fdsup://directions/FAT Viewer?action=UPDATE&amp;creator=factset&amp;DYN_ARGS=TRUE&amp;DOC_NAME=FAT:FQL_AUDITING_CLIENT_TEMPLATE.FAT&amp;display_string=Audit&amp;VAR:KEY=CHQXAZKPOR&amp;VAR:QUERY=RkZfREVCVChBTk4sMCwwLEFZLCxVU0Qp&amp;WINDOW=FIRST_POPUP&amp;HEIGHT=450&amp;WIDTH=450&amp;START_MAXIMI","ZED=FALSE&amp;VAR:CALENDAR=US&amp;VAR:SYMBOL=B01471&amp;VAR:INDEX=0"}</definedName>
    <definedName name="_109__123Graph_XCHART_23" hidden="1">'[7]W Eur'!$B$8:$V$8</definedName>
    <definedName name="_109__FDSAUDITLINK__" hidden="1">{"fdsup://directions/FAT Viewer?action=UPDATE&amp;creator=factset&amp;DYN_ARGS=TRUE&amp;DOC_NAME=FAT:FQL_AUDITING_CLIENT_TEMPLATE.FAT&amp;display_string=Audit&amp;VAR:KEY=PYRITKBWHO&amp;VAR:QUERY=RkZfREVCVChBTk4sMCwwLEFZLCxVU0Qp&amp;WINDOW=FIRST_POPUP&amp;HEIGHT=450&amp;WIDTH=450&amp;START_MAXIMI","ZED=FALSE&amp;VAR:CALENDAR=US&amp;VAR:SYMBOL=B1GBXT&amp;VAR:INDEX=0"}</definedName>
    <definedName name="_11__123Graph_ACHART_13" hidden="1">[11]Mideast!$B$19:$V$19</definedName>
    <definedName name="_11__123Graph_ACHART_15" hidden="1">[11]Mideast!$B$28:$V$28</definedName>
    <definedName name="_11__123Graph_ACHART_17" hidden="1">[11]Ocean!$B$14:$V$14</definedName>
    <definedName name="_11__123Graph_ACHART_19" hidden="1">'[7]S Amer'!$B$19:$V$19</definedName>
    <definedName name="_11__FDSAUDITLINK__" hidden="1">{"fdsup://directions/FAT Viewer?action=UPDATE&amp;creator=factset&amp;DYN_ARGS=TRUE&amp;DOC_NAME=FAT:FQL_AUDITING_CLIENT_TEMPLATE.FAT&amp;display_string=Audit&amp;VAR:KEY=UJQDWLUJEJ&amp;VAR:QUERY=RkZfREVCVChBTk4sMCwwLEFZLCxVU0Qp&amp;WINDOW=FIRST_POPUP&amp;HEIGHT=450&amp;WIDTH=450&amp;START_MAXIMI","ZED=FALSE&amp;VAR:CALENDAR=US&amp;VAR:SYMBOL=EFX&amp;VAR:INDEX=0"}</definedName>
    <definedName name="_110__123Graph_CCHART_18" hidden="1">#REF!</definedName>
    <definedName name="_110__123Graph_XCHART_24" hidden="1">'[7]W Eur'!$B$8:$V$8</definedName>
    <definedName name="_110__FDSAUDITLINK__" hidden="1">{"fdsup://directions/FAT Viewer?action=UPDATE&amp;creator=factset&amp;DYN_ARGS=TRUE&amp;DOC_NAME=FAT:FQL_AUDITING_CLIENT_TEMPLATE.FAT&amp;display_string=Audit&amp;VAR:KEY=NQHQDUZKFC&amp;VAR:QUERY=RkZfREVCVChBTk4sMCwwLEFZLCxVU0Qp&amp;WINDOW=FIRST_POPUP&amp;HEIGHT=450&amp;WIDTH=450&amp;START_MAXIMI","ZED=FALSE&amp;VAR:CALENDAR=US&amp;VAR:SYMBOL=416343&amp;VAR:INDEX=0"}</definedName>
    <definedName name="_111__123Graph_XCHART_3" hidden="1">#REF!</definedName>
    <definedName name="_111__FDSAUDITLINK__" hidden="1">{"fdsup://directions/FAT Viewer?action=UPDATE&amp;creator=factset&amp;DYN_ARGS=TRUE&amp;DOC_NAME=FAT:FQL_AUDITING_CLIENT_TEMPLATE.FAT&amp;display_string=Audit&amp;VAR:KEY=MZIRGRQDQT&amp;VAR:QUERY=RkZfREVCVChBTk4sMCwwLEFZLCxVU0Qp&amp;WINDOW=FIRST_POPUP&amp;HEIGHT=450&amp;WIDTH=450&amp;START_MAXIMI","ZED=FALSE&amp;VAR:CALENDAR=US&amp;VAR:SYMBOL=B01NPJ&amp;VAR:INDEX=0"}</definedName>
    <definedName name="_112__123Graph_BCHART_14" hidden="1">#REF!</definedName>
    <definedName name="_112__123Graph_CCHART_19" hidden="1">#REF!</definedName>
    <definedName name="_112__123Graph_XCHART_4" hidden="1">#REF!</definedName>
    <definedName name="_112__FDSAUDITLINK__" hidden="1">{"fdsup://directions/FAT Viewer?action=UPDATE&amp;creator=factset&amp;DYN_ARGS=TRUE&amp;DOC_NAME=FAT:FQL_AUDITING_CLIENT_TEMPLATE.FAT&amp;display_string=Audit&amp;VAR:KEY=WNEPKPEBAB&amp;VAR:QUERY=RkZfREVCVChBTk4sMCwwLEFZLCxVU0Qp&amp;WINDOW=FIRST_POPUP&amp;HEIGHT=450&amp;WIDTH=450&amp;START_MAXIMI","ZED=FALSE&amp;VAR:CALENDAR=US&amp;VAR:SYMBOL=G1151C10&amp;VAR:INDEX=0"}</definedName>
    <definedName name="_113__123Graph_XCHART_5" hidden="1">#REF!</definedName>
    <definedName name="_113__FDSAUDITLINK__" hidden="1">{"fdsup://directions/FAT Viewer?action=UPDATE&amp;creator=factset&amp;DYN_ARGS=TRUE&amp;DOC_NAME=FAT:FQL_AUDITING_CLIENT_TEMPLATE.FAT&amp;display_string=Audit&amp;VAR:KEY=BYLCVWFIZG&amp;VAR:QUERY=RkZfREVCVChBTk4sMCwwLEFZLCxVU0Qp&amp;WINDOW=FIRST_POPUP&amp;HEIGHT=450&amp;WIDTH=450&amp;START_MAXIMI","ZED=FALSE&amp;VAR:CALENDAR=US&amp;VAR:SYMBOL=45920010&amp;VAR:INDEX=0"}</definedName>
    <definedName name="_114__123Graph_CCHART_2" hidden="1">#REF!</definedName>
    <definedName name="_114__123Graph_XCHART_6" hidden="1">#REF!</definedName>
    <definedName name="_114__FDSAUDITLINK__" hidden="1">{"fdsup://directions/FAT Viewer?action=UPDATE&amp;creator=factset&amp;DYN_ARGS=TRUE&amp;DOC_NAME=FAT:FQL_AUDITING_CLIENT_TEMPLATE.FAT&amp;display_string=Audit&amp;VAR:KEY=ZIRGRQDQTW&amp;VAR:QUERY=RkZfREVCVChBTk4sMCwwLEFZLCxVU0Qp&amp;WINDOW=FIRST_POPUP&amp;HEIGHT=450&amp;WIDTH=450&amp;START_MAXIMI","ZED=FALSE&amp;VAR:CALENDAR=US&amp;VAR:SYMBOL=24702R10&amp;VAR:INDEX=0"}</definedName>
    <definedName name="_115__123Graph_XCHART_7" hidden="1">#REF!</definedName>
    <definedName name="_115__FDSAUDITLINK__" hidden="1">{"fdsup://directions/FAT Viewer?action=UPDATE&amp;creator=factset&amp;DYN_ARGS=TRUE&amp;DOC_NAME=FAT:FQL_AUDITING_CLIENT_TEMPLATE.FAT&amp;display_string=Audit&amp;VAR:KEY=NEPKPEBABG&amp;VAR:QUERY=RkZfREVCVChBTk4sMCwwLEFZLCxVU0Qp&amp;WINDOW=FIRST_POPUP&amp;HEIGHT=450&amp;WIDTH=450&amp;START_MAXIMI","ZED=FALSE&amp;VAR:CALENDAR=US&amp;VAR:SYMBOL=19244610&amp;VAR:INDEX=0"}</definedName>
    <definedName name="_116__123Graph_BCHART_15" hidden="1">#REF!</definedName>
    <definedName name="_116__123Graph_CCHART_20" hidden="1">#REF!</definedName>
    <definedName name="_116__123Graph_XCHART_8" hidden="1">#REF!</definedName>
    <definedName name="_116__FDSAUDITLINK__" hidden="1">{"fdsup://directions/FAT Viewer?action=UPDATE&amp;creator=factset&amp;DYN_ARGS=TRUE&amp;DOC_NAME=FAT:FQL_AUDITING_CLIENT_TEMPLATE.FAT&amp;display_string=Audit&amp;VAR:KEY=KDCPCRGJOX&amp;VAR:QUERY=RkZfREVCVChBTk4sMCwwLEFZLCxVU0Qp&amp;WINDOW=FIRST_POPUP&amp;HEIGHT=450&amp;WIDTH=450&amp;START_MAXIMI","ZED=FALSE&amp;VAR:CALENDAR=US&amp;VAR:SYMBOL=620605&amp;VAR:INDEX=0"}</definedName>
    <definedName name="_117__123Graph_XCHART_9" hidden="1">#REF!</definedName>
    <definedName name="_117__FDSAUDITLINK__" hidden="1">{"fdsup://directions/FAT Viewer?action=UPDATE&amp;creator=factset&amp;DYN_ARGS=TRUE&amp;DOC_NAME=FAT:FQL_AUDITING_CLIENT_TEMPLATE.FAT&amp;display_string=Audit&amp;VAR:KEY=AZYZAZOHSN&amp;VAR:QUERY=RkZfREVCVChBTk4sMCwwLEFZLCxVU0Qp&amp;WINDOW=FIRST_POPUP&amp;HEIGHT=450&amp;WIDTH=450&amp;START_MAXIMI","ZED=FALSE&amp;VAR:CALENDAR=US&amp;VAR:SYMBOL=620512&amp;VAR:INDEX=0"}</definedName>
    <definedName name="_118__123Graph_CCHART_21" hidden="1">#REF!</definedName>
    <definedName name="_119__123Graph_CCHART_23" hidden="1">'[7]W Eur'!$B$13:$V$13</definedName>
    <definedName name="_12__123Graph_ACHART_11" hidden="1">#REF!</definedName>
    <definedName name="_12__123Graph_ACHART_14" hidden="1">[11]Mideast!$B$14:$V$14</definedName>
    <definedName name="_12__123Graph_ACHART_16" hidden="1">[11]Ocean!$B$19:$V$19</definedName>
    <definedName name="_12__123Graph_ACHART_18" hidden="1">[11]Ocean!$B$28:$V$28</definedName>
    <definedName name="_12__123Graph_ACHART_2" hidden="1">'[2]NA P USE'!$BV$8:$BV$24</definedName>
    <definedName name="_12__123Graph_ACHART_3" hidden="1">[12]EAIGESEN!$O$11:$O$12</definedName>
    <definedName name="_12__123Graph_BGRAF02_B" hidden="1">[8]PLAN02!$I$11:$I$22</definedName>
    <definedName name="_12__FDSAUDITLINK__" hidden="1">{"fdsup://directions/FAT Viewer?action=UPDATE&amp;creator=factset&amp;DYN_ARGS=TRUE&amp;DOC_NAME=FAT:FQL_AUDITING_CLIENT_TEMPLATE.FAT&amp;display_string=Audit&amp;VAR:KEY=GRYNQNSTOB&amp;VAR:QUERY=KEZGX05FVF9ERUJUKFFUUiwwKUBGRl9ORVRfREVCVChTRU1JLDApKQ==&amp;WINDOW=FIRST_POPUP&amp;HEIGHT=45","0&amp;WIDTH=450&amp;START_MAXIMIZED=FALSE&amp;VAR:CALENDAR=US&amp;VAR:INDEX=0"}</definedName>
    <definedName name="_120__123Graph_BCHART_16" hidden="1">#REF!</definedName>
    <definedName name="_121__123Graph_CCHART_3" hidden="1">#REF!</definedName>
    <definedName name="_123__123Graph_CCHART_4" hidden="1">#REF!</definedName>
    <definedName name="_124__123Graph_BCHART_17" hidden="1">#REF!</definedName>
    <definedName name="_125__123Graph_CCHART_5" hidden="1">#REF!</definedName>
    <definedName name="_127__123Graph_CCHART_6" hidden="1">#REF!</definedName>
    <definedName name="_128__123Graph_BCHART_18" hidden="1">#REF!</definedName>
    <definedName name="_129__123Graph_CCHART_7" hidden="1">#REF!</definedName>
    <definedName name="_13__123Graph_ACHART_15" hidden="1">[11]Mideast!$B$28:$V$28</definedName>
    <definedName name="_13__123Graph_ACHART_17" hidden="1">[11]Ocean!$B$14:$V$14</definedName>
    <definedName name="_13__123Graph_ACHART_19" hidden="1">'[11]S Amer'!$B$19:$V$19</definedName>
    <definedName name="_13__123Graph_ACHART_20" hidden="1">'[7]S Amer'!$B$14:$V$14</definedName>
    <definedName name="_13__FDSAUDITLINK__" hidden="1">{"fdsup://directions/FAT Viewer?action=UPDATE&amp;creator=factset&amp;DYN_ARGS=TRUE&amp;DOC_NAME=FAT:FQL_AUDITING_CLIENT_TEMPLATE.FAT&amp;display_string=Audit&amp;VAR:KEY=GRYNQNSTOB&amp;VAR:QUERY=KEZGX05FVF9ERUJUKFFUUiwwKUBGRl9ORVRfREVCVChTRU1JLDApKQ==&amp;WINDOW=FIRST_POPUP&amp;HEIGHT=45","0&amp;WIDTH=450&amp;START_MAXIMIZED=FALSE&amp;VAR:CALENDAR=US&amp;VAR:INDEX=0"}</definedName>
    <definedName name="_131__123Graph_CCHART_8" hidden="1">#REF!</definedName>
    <definedName name="_132__123Graph_BCHART_19" hidden="1">#REF!</definedName>
    <definedName name="_133__123Graph_CCHART_9" hidden="1">#REF!</definedName>
    <definedName name="_135__123Graph_DCHART_1" hidden="1">#REF!</definedName>
    <definedName name="_136__123Graph_BCHART_2" hidden="1">#REF!</definedName>
    <definedName name="_137__123Graph_DCHART_10" hidden="1">#REF!</definedName>
    <definedName name="_139__123Graph_DCHART_11" hidden="1">#REF!</definedName>
    <definedName name="_14__123Graph_ACHART_15" hidden="1">#REF!</definedName>
    <definedName name="_14__123Graph_ACHART_16" hidden="1">[11]Ocean!$B$19:$V$19</definedName>
    <definedName name="_14__123Graph_ACHART_18" hidden="1">[11]Ocean!$B$28:$V$28</definedName>
    <definedName name="_14__123Graph_ACHART_2" hidden="1">[11]Africa!$B$14:$V$14</definedName>
    <definedName name="_14__123Graph_ACHART_21" hidden="1">'[7]S Amer'!$B$28:$V$28</definedName>
    <definedName name="_14__FDSAUDITLINK__" hidden="1">{"fdsup://directions/FAT Viewer?action=UPDATE&amp;creator=factset&amp;DYN_ARGS=TRUE&amp;DOC_NAME=FAT:FQL_AUDITING_CLIENT_TEMPLATE.FAT&amp;display_string=Audit&amp;VAR:KEY=GJKXEZKXAT&amp;VAR:QUERY=KEZGX05FVF9ERUJUKFFUUiwwKUBGRl9ORVRfREVCVChTRU1JLDApKQ==&amp;WINDOW=FIRST_POPUP&amp;HEIGHT=45","0&amp;WIDTH=450&amp;START_MAXIMIZED=FALSE&amp;VAR:CALENDAR=US&amp;VAR:SYMBOL=710889&amp;VAR:INDEX=0"}</definedName>
    <definedName name="_140__123Graph_BCHART_20" hidden="1">#REF!</definedName>
    <definedName name="_141__123Graph_DCHART_12" hidden="1">#REF!</definedName>
    <definedName name="_143__123Graph_DCHART_13" hidden="1">#REF!</definedName>
    <definedName name="_144__123Graph_BCHART_21" hidden="1">#REF!</definedName>
    <definedName name="_145__123Graph_BCHART_22" hidden="1">'[7]W Eur'!$B$21:$V$21</definedName>
    <definedName name="_145__123Graph_DCHART_14" hidden="1">#REF!</definedName>
    <definedName name="_146__123Graph_BCHART_23" hidden="1">'[7]W Eur'!$B$51:$V$51</definedName>
    <definedName name="_147__123Graph_DCHART_15" hidden="1">#REF!</definedName>
    <definedName name="_149__123Graph_DCHART_16" hidden="1">#REF!</definedName>
    <definedName name="_15__123Graph_ACHART_17" hidden="1">[11]Ocean!$B$14:$V$14</definedName>
    <definedName name="_15__123Graph_ACHART_19" hidden="1">'[11]S Amer'!$B$19:$V$19</definedName>
    <definedName name="_15__123Graph_ACHART_20" hidden="1">'[11]S Amer'!$B$14:$V$14</definedName>
    <definedName name="_15__123Graph_ACHART_22" hidden="1">'[7]W Eur'!$B$19:$V$19</definedName>
    <definedName name="_15__123Graph_CGRAF02_A" hidden="1">[8]PLAN02!$K$11:$K$22</definedName>
    <definedName name="_15__FDSAUDITLINK__" hidden="1">{"fdsup://directions/FAT Viewer?action=UPDATE&amp;creator=factset&amp;DYN_ARGS=TRUE&amp;DOC_NAME=FAT:FQL_AUDITING_CLIENT_TEMPLATE.FAT&amp;display_string=Audit&amp;VAR:KEY=ZOZIBSTYDM&amp;VAR:QUERY=RkZfREVCVChBTk4sMCwwLEFZLCwp&amp;WINDOW=FIRST_POPUP&amp;HEIGHT=450&amp;WIDTH=450&amp;START_MAXIMIZED=","FALSE&amp;VAR:CALENDAR=US&amp;VAR:SYMBOL=88642310&amp;VAR:INDEX=0"}</definedName>
    <definedName name="_150__123Graph_BCHART_3" hidden="1">#REF!</definedName>
    <definedName name="_151__123Graph_DCHART_17" hidden="1">#REF!</definedName>
    <definedName name="_153__123Graph_DCHART_18" hidden="1">#REF!</definedName>
    <definedName name="_154__123Graph_BCHART_4" hidden="1">#REF!</definedName>
    <definedName name="_155__123Graph_DCHART_19" hidden="1">#REF!</definedName>
    <definedName name="_157__123Graph_DCHART_2" hidden="1">#REF!</definedName>
    <definedName name="_158__123Graph_BCHART_5" hidden="1">#REF!</definedName>
    <definedName name="_159__123Graph_DCHART_20" hidden="1">#REF!</definedName>
    <definedName name="_16__123Graph_ACHART_12" hidden="1">#REF!</definedName>
    <definedName name="_16__123Graph_ACHART_16" hidden="1">#REF!</definedName>
    <definedName name="_16__123Graph_ACHART_18" hidden="1">[11]Ocean!$B$28:$V$28</definedName>
    <definedName name="_16__123Graph_ACHART_2" hidden="1">[11]Africa!$B$14:$V$14</definedName>
    <definedName name="_16__123Graph_ACHART_21" hidden="1">'[11]S Amer'!$B$28:$V$28</definedName>
    <definedName name="_16__123Graph_ACHART_23" hidden="1">'[7]W Eur'!$B$14:$V$14</definedName>
    <definedName name="_16__FDSAUDITLINK__" hidden="1">{"fdsup://directions/FAT Viewer?action=UPDATE&amp;creator=factset&amp;DYN_ARGS=TRUE&amp;DOC_NAME=FAT:FQL_AUDITING_CLIENT_TEMPLATE.FAT&amp;display_string=Audit&amp;VAR:KEY=KZAXEJQXEL&amp;VAR:QUERY=RkZfTkVUX0RFQlQoQU5OLDAsMCk=&amp;WINDOW=FIRST_POPUP&amp;HEIGHT=450&amp;WIDTH=450&amp;START_MAXIMIZED=","FALSE&amp;VAR:CALENDAR=US&amp;VAR:INDEX=0"}</definedName>
    <definedName name="_161__123Graph_DCHART_21" hidden="1">#REF!</definedName>
    <definedName name="_162__123Graph_BCHART_6" hidden="1">#REF!</definedName>
    <definedName name="_163__123Graph_DCHART_3" hidden="1">#REF!</definedName>
    <definedName name="_165__123Graph_DCHART_4" hidden="1">#REF!</definedName>
    <definedName name="_166__123Graph_BCHART_7" hidden="1">#REF!</definedName>
    <definedName name="_167__123Graph_DCHART_5" hidden="1">#REF!</definedName>
    <definedName name="_169__123Graph_DCHART_6" hidden="1">#REF!</definedName>
    <definedName name="_17__123Graph_ACHART_19" hidden="1">'[11]S Amer'!$B$19:$V$19</definedName>
    <definedName name="_17__123Graph_ACHART_20" hidden="1">'[11]S Amer'!$B$14:$V$14</definedName>
    <definedName name="_17__123Graph_ACHART_22" hidden="1">'[11]W Eur'!$B$19:$V$19</definedName>
    <definedName name="_17__123Graph_ACHART_24" hidden="1">'[7]W Eur'!$B$28:$V$28</definedName>
    <definedName name="_17__FDSAUDITLINK__" hidden="1">{"fdsup://directions/FAT Viewer?action=UPDATE&amp;creator=factset&amp;DYN_ARGS=TRUE&amp;DOC_NAME=FAT:FQL_AUDITING_CLIENT_TEMPLATE.FAT&amp;display_string=Audit&amp;VAR:KEY=KVMDMLKLMR&amp;VAR:QUERY=RkZfREVCVChBTk4sMCwwLEFZLCxVU0Qp&amp;WINDOW=FIRST_POPUP&amp;HEIGHT=450&amp;WIDTH=450&amp;START_MAXIMI","ZED=FALSE&amp;VAR:CALENDAR=US&amp;VAR:INDEX=0"}</definedName>
    <definedName name="_170__123Graph_BCHART_8" hidden="1">#REF!</definedName>
    <definedName name="_171__123Graph_DCHART_7" hidden="1">#REF!</definedName>
    <definedName name="_173__123Graph_DCHART_8" hidden="1">#REF!</definedName>
    <definedName name="_174__123Graph_BCHART_9" hidden="1">#REF!</definedName>
    <definedName name="_175__123Graph_DCHART_9" hidden="1">#REF!</definedName>
    <definedName name="_177__123Graph_ECHART_1" hidden="1">#REF!</definedName>
    <definedName name="_178__123Graph_CCHART_1" hidden="1">#REF!</definedName>
    <definedName name="_179__123Graph_ECHART_2" hidden="1">#REF!</definedName>
    <definedName name="_18__123Graph_ACHART_17" hidden="1">#REF!</definedName>
    <definedName name="_18__123Graph_ACHART_2" hidden="1">[11]Africa!$B$14:$V$14</definedName>
    <definedName name="_18__123Graph_ACHART_21" hidden="1">'[11]S Amer'!$B$28:$V$28</definedName>
    <definedName name="_18__123Graph_ACHART_23" hidden="1">'[11]W Eur'!$B$14:$V$14</definedName>
    <definedName name="_18__123Graph_ACHART_25" hidden="1">'[7]Price Fcsts'!$K$15:$K$35</definedName>
    <definedName name="_18__123Graph_ACHART_3" hidden="1">[11]Africa!$B$28:$V$28</definedName>
    <definedName name="_18__123Graph_CGRAF02_B" hidden="1">[8]PLAN02!$J$11:$J$22</definedName>
    <definedName name="_18__FDSAUDITLINK__" hidden="1">{"fdsup://directions/FAT Viewer?action=UPDATE&amp;creator=factset&amp;DYN_ARGS=TRUE&amp;DOC_NAME=FAT:FQL_AUDITING_CLIENT_TEMPLATE.FAT&amp;display_string=Audit&amp;VAR:KEY=IDCBWZIHIV&amp;VAR:QUERY=KEZGX05FVF9ERUJUKFFUUiwwKUBGRl9ORVRfREVCVChTRU1JLDApKQ==&amp;WINDOW=FIRST_POPUP&amp;HEIGHT=45","0&amp;WIDTH=450&amp;START_MAXIMIZED=FALSE&amp;VAR:CALENDAR=US&amp;VAR:SYMBOL=294542&amp;VAR:INDEX=0"}</definedName>
    <definedName name="_181__123Graph_ECHART_3" hidden="1">#REF!</definedName>
    <definedName name="_182__123Graph_CCHART_10" hidden="1">#REF!</definedName>
    <definedName name="_183__123Graph_XCHART_1" hidden="1">#REF!</definedName>
    <definedName name="_185__123Graph_XCHART_10" hidden="1">#REF!</definedName>
    <definedName name="_186__123Graph_CCHART_11" hidden="1">#REF!</definedName>
    <definedName name="_187__123Graph_XCHART_11" hidden="1">#REF!</definedName>
    <definedName name="_189__123Graph_XCHART_12" hidden="1">#REF!</definedName>
    <definedName name="_19__123Graph_ACHART_20" hidden="1">'[11]S Amer'!$B$14:$V$14</definedName>
    <definedName name="_19__123Graph_ACHART_22" hidden="1">'[11]W Eur'!$B$19:$V$19</definedName>
    <definedName name="_19__123Graph_ACHART_24" hidden="1">'[11]W Eur'!$B$28:$V$28</definedName>
    <definedName name="_19__123Graph_ACHART_3" hidden="1">'[2]NA P USE'!$CF$8:$CF$24</definedName>
    <definedName name="_19__123Graph_ACHART_4" hidden="1">'[11]C Amer'!$B$19:$V$19</definedName>
    <definedName name="_19__FDSAUDITLINK__" hidden="1">{"fdsup://directions/FAT Viewer?action=UPDATE&amp;creator=factset&amp;DYN_ARGS=TRUE&amp;DOC_NAME=FAT:FQL_AUDITING_CLIENT_TEMPLATE.FAT&amp;display_string=Audit&amp;VAR:KEY=MLKJADKDMV&amp;VAR:QUERY=KEZGX05FVF9ERUJUKFFUUiwwKUBGRl9ORVRfREVCVChTRU1JLDApKQ==&amp;WINDOW=FIRST_POPUP&amp;HEIGHT=45","0&amp;WIDTH=450&amp;START_MAXIMIZED=FALSE&amp;VAR:CALENDAR=US&amp;VAR:SYMBOL=710889&amp;VAR:INDEX=0"}</definedName>
    <definedName name="_190__123Graph_CCHART_12" hidden="1">#REF!</definedName>
    <definedName name="_191__123Graph_XCHART_13" hidden="1">#REF!</definedName>
    <definedName name="_193__123Graph_XCHART_14" hidden="1">#REF!</definedName>
    <definedName name="_194__123Graph_CCHART_13" hidden="1">#REF!</definedName>
    <definedName name="_195__123Graph_XCHART_15" hidden="1">#REF!</definedName>
    <definedName name="_197__123Graph_XCHART_16" hidden="1">#REF!</definedName>
    <definedName name="_198__123Graph_CCHART_14" hidden="1">#REF!</definedName>
    <definedName name="_199__123Graph_XCHART_17" hidden="1">#REF!</definedName>
    <definedName name="_2__123Graph_ACHART_1" hidden="1">#REF!</definedName>
    <definedName name="_2__123Graph_ACHART_10" hidden="1">'[7]E Eur'!$B$14:$V$14</definedName>
    <definedName name="_2__123Graph_ACHART_11" hidden="1">'[10]Print Outs'!#REF!</definedName>
    <definedName name="_2__FDSAUDITLINK__" hidden="1">{"fdsup://directions/FAT Viewer?action=UPDATE&amp;creator=factset&amp;DYN_ARGS=TRUE&amp;DOC_NAME=FAT:FQL_AUDITING_CLIENT_TEMPLATE.FAT&amp;display_string=Audit&amp;VAR:KEY=KVMDMLKLMR&amp;VAR:QUERY=RkZfREVCVChBTk4sMCwwLEFZLCxVU0Qp&amp;WINDOW=FIRST_POPUP&amp;HEIGHT=450&amp;WIDTH=450&amp;START_MAXIMI","ZED=FALSE&amp;VAR:CALENDAR=US&amp;VAR:INDEX=0"}</definedName>
    <definedName name="_20__123Graph_ACHART_13" hidden="1">#REF!</definedName>
    <definedName name="_20__123Graph_ACHART_18" hidden="1">#REF!</definedName>
    <definedName name="_20__123Graph_ACHART_21" hidden="1">'[11]S Amer'!$B$28:$V$28</definedName>
    <definedName name="_20__123Graph_ACHART_23" hidden="1">'[11]W Eur'!$B$14:$V$14</definedName>
    <definedName name="_20__123Graph_ACHART_25" hidden="1">'[7]Price Fcsts'!$K$15:$K$35</definedName>
    <definedName name="_20__123Graph_ACHART_4" hidden="1">'[2]Trade Grids'!$BH$72:$BV$72</definedName>
    <definedName name="_20__123Graph_ACHART_5" hidden="1">'[11]C Amer'!$B$14:$V$14</definedName>
    <definedName name="_20__FDSAUDITLINK__" hidden="1">{"fdsup://directions/FAT Viewer?action=UPDATE&amp;creator=factset&amp;DYN_ARGS=TRUE&amp;DOC_NAME=FAT:FQL_AUDITING_CLIENT_TEMPLATE.FAT&amp;display_string=Audit&amp;VAR:KEY=SBWBGFKRYL&amp;VAR:QUERY=KEZGX05FVF9ERUJUKFFUUiwwKUBGRl9ORVRfREVCVChTRU1JLDApKQ==&amp;WINDOW=FIRST_POPUP&amp;HEIGHT=45","0&amp;WIDTH=450&amp;START_MAXIMIZED=FALSE&amp;VAR:CALENDAR=US&amp;VAR:SYMBOL=B010V4&amp;VAR:INDEX=0"}</definedName>
    <definedName name="_201__123Graph_XCHART_18" hidden="1">#REF!</definedName>
    <definedName name="_202__123Graph_CCHART_15" hidden="1">#REF!</definedName>
    <definedName name="_203__123Graph_XCHART_19" hidden="1">#REF!</definedName>
    <definedName name="_205__123Graph_XCHART_2" hidden="1">#REF!</definedName>
    <definedName name="_206__123Graph_CCHART_16" hidden="1">#REF!</definedName>
    <definedName name="_207__123Graph_XCHART_20" hidden="1">#REF!</definedName>
    <definedName name="_209__123Graph_XCHART_21" hidden="1">#REF!</definedName>
    <definedName name="_21__123Graph_ACHART_22" hidden="1">'[11]W Eur'!$B$19:$V$19</definedName>
    <definedName name="_21__123Graph_ACHART_24" hidden="1">'[11]W Eur'!$B$28:$V$28</definedName>
    <definedName name="_21__123Graph_ACHART_3" hidden="1">[11]Africa!$B$28:$V$28</definedName>
    <definedName name="_21__123Graph_ACHART_4" hidden="1">#REF!</definedName>
    <definedName name="_21__123Graph_ACHART_5" hidden="1">'[2]Trade Grids'!$CE$72:$CS$72</definedName>
    <definedName name="_21__123Graph_ACHART_6" hidden="1">'[11]C Amer'!$B$28:$V$28</definedName>
    <definedName name="_21__123Graph_DGRAF02_A" hidden="1">[8]PLAN02!$L$11:$L$22</definedName>
    <definedName name="_21__FDSAUDITLINK__" hidden="1">{"fdsup://directions/FAT Viewer?action=UPDATE&amp;creator=factset&amp;DYN_ARGS=TRUE&amp;DOC_NAME=FAT:FQL_AUDITING_CLIENT_TEMPLATE.FAT&amp;display_string=Audit&amp;VAR:KEY=KTKNUBSFYF&amp;VAR:QUERY=KEZGX05FVF9ERUJUKFFUUiwwKUBGRl9ORVRfREVCVChTRU1JLDApKQ==&amp;WINDOW=FIRST_POPUP&amp;HEIGHT=45","0&amp;WIDTH=450&amp;START_MAXIMIZED=FALSE&amp;VAR:CALENDAR=US&amp;VAR:SYMBOL=294542&amp;VAR:INDEX=0"}</definedName>
    <definedName name="_210__123Graph_CCHART_17" hidden="1">#REF!</definedName>
    <definedName name="_210__123Graph_XCHART_23" hidden="1">'[7]W Eur'!$B$8:$V$8</definedName>
    <definedName name="_211__123Graph_XCHART_24" hidden="1">'[7]W Eur'!$B$8:$V$8</definedName>
    <definedName name="_213__123Graph_XCHART_3" hidden="1">#REF!</definedName>
    <definedName name="_214__123Graph_CCHART_18" hidden="1">#REF!</definedName>
    <definedName name="_215__123Graph_XCHART_4" hidden="1">#REF!</definedName>
    <definedName name="_217__123Graph_XCHART_5" hidden="1">#REF!</definedName>
    <definedName name="_218__123Graph_CCHART_19" hidden="1">#REF!</definedName>
    <definedName name="_219__123Graph_XCHART_6" hidden="1">#REF!</definedName>
    <definedName name="_22__123Graph_ACHART_19" hidden="1">#REF!</definedName>
    <definedName name="_22__123Graph_ACHART_23" hidden="1">'[11]W Eur'!$B$14:$V$14</definedName>
    <definedName name="_22__123Graph_ACHART_25" hidden="1">'[7]Price Fcsts'!$K$15:$K$35</definedName>
    <definedName name="_22__123Graph_ACHART_4" hidden="1">'[11]C Amer'!$B$19:$V$19</definedName>
    <definedName name="_22__123Graph_ACHART_6" hidden="1">'[7]C Amer'!$B$28:$V$28</definedName>
    <definedName name="_22__123Graph_ACHART_7" hidden="1">'[11]E Asia'!$B$19:$V$19</definedName>
    <definedName name="_22__FDSAUDITLINK__" hidden="1">{"fdsup://directions/FAT Viewer?action=UPDATE&amp;creator=factset&amp;DYN_ARGS=TRUE&amp;DOC_NAME=FAT:FQL_AUDITING_CLIENT_TEMPLATE.FAT&amp;display_string=Audit&amp;VAR:KEY=DCVGZALMZS&amp;VAR:QUERY=RkZfTkVUX0RFQlQoQU5OLDAsMCk=&amp;WINDOW=FIRST_POPUP&amp;HEIGHT=450&amp;WIDTH=450&amp;START_MAXIMIZED=","FALSE&amp;VAR:CALENDAR=US&amp;VAR:SYMBOL=88731730&amp;VAR:INDEX=0"}</definedName>
    <definedName name="_221__123Graph_XCHART_7" hidden="1">#REF!</definedName>
    <definedName name="_222__123Graph_CCHART_2" hidden="1">#REF!</definedName>
    <definedName name="_223__123Graph_XCHART_8" hidden="1">#REF!</definedName>
    <definedName name="_225__123Graph_XCHART_9" hidden="1">#REF!</definedName>
    <definedName name="_226__123Graph_CCHART_20" hidden="1">#REF!</definedName>
    <definedName name="_23__123Graph_ACHART_24" hidden="1">'[11]W Eur'!$B$28:$V$28</definedName>
    <definedName name="_23__123Graph_ACHART_3" hidden="1">[11]Africa!$B$28:$V$28</definedName>
    <definedName name="_23__123Graph_ACHART_5" hidden="1">#REF!</definedName>
    <definedName name="_23__123Graph_ACHART_7" hidden="1">'[7]E Asia'!$B$19:$V$19</definedName>
    <definedName name="_23__123Graph_ACHART_8" hidden="1">'[11]E Asia'!$B$14:$V$14</definedName>
    <definedName name="_23__FDSAUDITLINK__" hidden="1">{"fdsup://directions/FAT Viewer?action=UPDATE&amp;creator=factset&amp;DYN_ARGS=TRUE&amp;DOC_NAME=FAT:FQL_AUDITING_CLIENT_TEMPLATE.FAT&amp;display_string=Audit&amp;VAR:KEY=ZMZIRGRQDQ&amp;VAR:QUERY=RkZfREVCVChBTk4sMCwwKQ==&amp;WINDOW=FIRST_POPUP&amp;HEIGHT=450&amp;WIDTH=450&amp;START_MAXIMIZED=FALS","E&amp;VAR:CALENDAR=US&amp;VAR:SYMBOL=B4WXN8&amp;VAR:INDEX=0"}</definedName>
    <definedName name="_230__123Graph_CCHART_21" hidden="1">#REF!</definedName>
    <definedName name="_231__123Graph_CCHART_23" hidden="1">'[7]W Eur'!$B$13:$V$13</definedName>
    <definedName name="_235__123Graph_CCHART_3" hidden="1">#REF!</definedName>
    <definedName name="_239__123Graph_CCHART_4" hidden="1">#REF!</definedName>
    <definedName name="_24__123Graph_ACHART_14" hidden="1">#REF!</definedName>
    <definedName name="_24__123Graph_ACHART_2" hidden="1">#REF!</definedName>
    <definedName name="_24__123Graph_ACHART_25" hidden="1">'[7]Price Fcsts'!$K$15:$K$35</definedName>
    <definedName name="_24__123Graph_ACHART_4" hidden="1">'[11]C Amer'!$B$19:$V$19</definedName>
    <definedName name="_24__123Graph_ACHART_6" hidden="1">'[7]C Amer'!$B$28:$V$28</definedName>
    <definedName name="_24__123Graph_ACHART_8" hidden="1">'[7]E Asia'!$B$14:$V$14</definedName>
    <definedName name="_24__123Graph_ACHART_9" hidden="1">'[11]E Eur'!$B$19:$V$19</definedName>
    <definedName name="_24__123Graph_DGRAF02_B" hidden="1">[8]PLAN02!$K$11:$K$22</definedName>
    <definedName name="_24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243__123Graph_CCHART_5" hidden="1">#REF!</definedName>
    <definedName name="_247__123Graph_CCHART_6" hidden="1">#REF!</definedName>
    <definedName name="_25__123Graph_ACHART_3" hidden="1">[11]Africa!$B$28:$V$28</definedName>
    <definedName name="_25__123Graph_ACHART_5" hidden="1">'[11]C Amer'!$B$14:$V$14</definedName>
    <definedName name="_25__123Graph_ACHART_7" hidden="1">'[7]E Asia'!$B$19:$V$19</definedName>
    <definedName name="_25__123Graph_ACHART_9" hidden="1">'[7]E Eur'!$B$19:$V$19</definedName>
    <definedName name="_25__123Graph_BCHART_1" hidden="1">[11]Africa!$B$21:$V$21</definedName>
    <definedName name="_25__FDSAUDITLINK__" hidden="1">{"fdsup://directions/FAT Viewer?action=UPDATE&amp;creator=factset&amp;DYN_ARGS=TRUE&amp;DOC_NAME=FAT:FQL_AUDITING_CLIENT_TEMPLATE.FAT&amp;display_string=Audit&amp;VAR:KEY=HWDOVCXWTK&amp;VAR:QUERY=RkZfREVCVChBTk4sMCwwKQ==&amp;WINDOW=FIRST_POPUP&amp;HEIGHT=450&amp;WIDTH=450&amp;START_MAXIMIZED=FALS","E&amp;VAR:CALENDAR=US&amp;VAR:SYMBOL=58943310&amp;VAR:INDEX=0"}</definedName>
    <definedName name="_251__123Graph_CCHART_7" hidden="1">#REF!</definedName>
    <definedName name="_255__123Graph_CCHART_8" hidden="1">#REF!</definedName>
    <definedName name="_259__123Graph_CCHART_9" hidden="1">#REF!</definedName>
    <definedName name="_26__123Graph_ACHART_20" hidden="1">#REF!</definedName>
    <definedName name="_26__123Graph_ACHART_4" hidden="1">'[11]C Amer'!$B$19:$V$19</definedName>
    <definedName name="_26__123Graph_ACHART_6" hidden="1">'[11]C Amer'!$B$28:$V$28</definedName>
    <definedName name="_26__123Graph_ACHART_8" hidden="1">'[7]E Asia'!$B$14:$V$14</definedName>
    <definedName name="_26__123Graph_BCHART_1" hidden="1">[7]Africa!$B$21:$V$21</definedName>
    <definedName name="_26__123Graph_BCHART_10" hidden="1">'[11]E Eur'!$B$51:$V$51</definedName>
    <definedName name="_26__FDSAUDITLINK__" hidden="1">{"fdsup://directions/FAT Viewer?action=UPDATE&amp;creator=factset&amp;DYN_ARGS=TRUE&amp;DOC_NAME=FAT:FQL_AUDITING_CLIENT_TEMPLATE.FAT&amp;display_string=Audit&amp;VAR:KEY=UZINYXYJIP&amp;VAR:QUERY=RkZfREVCVChBTk4sMCwwKQ==&amp;WINDOW=FIRST_POPUP&amp;HEIGHT=450&amp;WIDTH=450&amp;START_MAXIMIZED=FALS","E&amp;VAR:CALENDAR=US&amp;VAR:SYMBOL=209691&amp;VAR:INDEX=0"}</definedName>
    <definedName name="_263__123Graph_DCHART_1" hidden="1">#REF!</definedName>
    <definedName name="_267__123Graph_DCHART_10" hidden="1">#REF!</definedName>
    <definedName name="_27__123Graph_ACHART_5" hidden="1">'[11]C Amer'!$B$14:$V$14</definedName>
    <definedName name="_27__123Graph_ACHART_7" hidden="1">'[11]E Asia'!$B$19:$V$19</definedName>
    <definedName name="_27__123Graph_ACHART_9" hidden="1">'[7]E Eur'!$B$19:$V$19</definedName>
    <definedName name="_27__123Graph_BCHART_10" hidden="1">'[7]E Eur'!$B$51:$V$51</definedName>
    <definedName name="_27__123Graph_BCHART_13" hidden="1">[11]Mideast!$B$21:$V$21</definedName>
    <definedName name="_27__123Graph_XGRAF02_A" hidden="1">[8]PLAN02!$C$11:$C$22</definedName>
    <definedName name="_27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271__123Graph_DCHART_11" hidden="1">#REF!</definedName>
    <definedName name="_275__123Graph_DCHART_12" hidden="1">#REF!</definedName>
    <definedName name="_279__123Graph_DCHART_13" hidden="1">#REF!</definedName>
    <definedName name="_28__123Graph_ACHART_15" hidden="1">#REF!</definedName>
    <definedName name="_28__123Graph_ACHART_21" hidden="1">#REF!</definedName>
    <definedName name="_28__123Graph_ACHART_6" hidden="1">'[11]C Amer'!$B$28:$V$28</definedName>
    <definedName name="_28__123Graph_ACHART_8" hidden="1">'[11]E Asia'!$B$14:$V$14</definedName>
    <definedName name="_28__123Graph_BCHART_1" hidden="1">[7]Africa!$B$21:$V$21</definedName>
    <definedName name="_28__123Graph_BCHART_11" hidden="1">#REF!</definedName>
    <definedName name="_28__123Graph_BCHART_13" hidden="1">[7]Mideast!$B$21:$V$21</definedName>
    <definedName name="_28__123Graph_BCHART_14" hidden="1">[11]Mideast!$B$51:$V$51</definedName>
    <definedName name="_28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283__123Graph_DCHART_14" hidden="1">#REF!</definedName>
    <definedName name="_287__123Graph_DCHART_15" hidden="1">#REF!</definedName>
    <definedName name="_29__123Graph_ACHART_22" hidden="1">'[7]W Eur'!$B$19:$V$19</definedName>
    <definedName name="_29__123Graph_ACHART_7" hidden="1">'[11]E Asia'!$B$19:$V$19</definedName>
    <definedName name="_29__123Graph_ACHART_9" hidden="1">'[11]E Eur'!$B$19:$V$19</definedName>
    <definedName name="_29__123Graph_BCHART_10" hidden="1">'[7]E Eur'!$B$51:$V$51</definedName>
    <definedName name="_29__123Graph_BCHART_12" hidden="1">#REF!</definedName>
    <definedName name="_29__123Graph_BCHART_14" hidden="1">[7]Mideast!$B$51:$V$51</definedName>
    <definedName name="_29__123Graph_BCHART_16" hidden="1">[11]Ocean!$B$21:$V$21</definedName>
    <definedName name="_29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291__123Graph_DCHART_16" hidden="1">#REF!</definedName>
    <definedName name="_295__123Graph_DCHART_17" hidden="1">#REF!</definedName>
    <definedName name="_299__123Graph_DCHART_18" hidden="1">#REF!</definedName>
    <definedName name="_3__123Graph_ACHART_1" hidden="1">[11]Africa!$B$19:$V$19</definedName>
    <definedName name="_3__123Graph_ACHART_11" hidden="1">'[7]E Eur'!$B$28:$V$28</definedName>
    <definedName name="_3__123Graph_ACHART_7" hidden="1">'[10]Print Outs'!#REF!</definedName>
    <definedName name="_3__123Graph_AGRAF02_A" hidden="1">[8]PLAN02!$I$11:$I$22</definedName>
    <definedName name="_3__FDSAUDITLINK__" hidden="1">{"fdsup://directions/FAT Viewer?action=UPDATE&amp;creator=factset&amp;DYN_ARGS=TRUE&amp;DOC_NAME=FAT:FQL_AUDITING_CLIENT_TEMPLATE.FAT&amp;display_string=Audit&amp;VAR:KEY=UJUFCVSXID&amp;VAR:QUERY=RkZfREVCVChBTk4sMCwwLEFZLCxVU0Qp&amp;WINDOW=FIRST_POPUP&amp;HEIGHT=450&amp;WIDTH=450&amp;START_MAXIMI","ZED=FALSE&amp;VAR:CALENDAR=US&amp;VAR:SYMBOL=HHS&amp;VAR:INDEX=0"}</definedName>
    <definedName name="_30__123Graph_ACHART_23" hidden="1">'[7]W Eur'!$B$14:$V$14</definedName>
    <definedName name="_30__123Graph_ACHART_8" hidden="1">'[11]E Asia'!$B$14:$V$14</definedName>
    <definedName name="_30__123Graph_BCHART_1" hidden="1">[11]Africa!$B$21:$V$21</definedName>
    <definedName name="_30__123Graph_BCHART_13" hidden="1">[7]Mideast!$B$21:$V$21</definedName>
    <definedName name="_30__123Graph_BCHART_16" hidden="1">[7]Ocean!$B$21:$V$21</definedName>
    <definedName name="_30__123Graph_BCHART_17" hidden="1">[11]Ocean!$B$51:$V$51</definedName>
    <definedName name="_30__123Graph_XGRAF02_B" hidden="1">[8]PLAN02!$C$11:$C$22</definedName>
    <definedName name="_30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303__123Graph_DCHART_19" hidden="1">#REF!</definedName>
    <definedName name="_307__123Graph_DCHART_2" hidden="1">#REF!</definedName>
    <definedName name="_31__123Graph_ACHART_24" hidden="1">'[7]W Eur'!$B$28:$V$28</definedName>
    <definedName name="_31__123Graph_ACHART_9" hidden="1">'[11]E Eur'!$B$19:$V$19</definedName>
    <definedName name="_31__123Graph_BCHART_10" hidden="1">'[11]E Eur'!$B$51:$V$51</definedName>
    <definedName name="_31__123Graph_BCHART_14" hidden="1">[7]Mideast!$B$51:$V$51</definedName>
    <definedName name="_31__123Graph_BCHART_17" hidden="1">[7]Ocean!$B$51:$V$51</definedName>
    <definedName name="_31__123Graph_BCHART_19" hidden="1">'[11]S Amer'!$B$21:$V$21</definedName>
    <definedName name="_31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311__123Graph_DCHART_20" hidden="1">#REF!</definedName>
    <definedName name="_315__123Graph_DCHART_21" hidden="1">#REF!</definedName>
    <definedName name="_319__123Graph_DCHART_3" hidden="1">#REF!</definedName>
    <definedName name="_32__123Graph_ACHART_16" hidden="1">#REF!</definedName>
    <definedName name="_32__123Graph_ACHART_25" hidden="1">'[7]Price Fcsts'!$K$15:$K$35</definedName>
    <definedName name="_32__123Graph_BCHART_1" hidden="1">[11]Africa!$B$21:$V$21</definedName>
    <definedName name="_32__123Graph_BCHART_13" hidden="1">[11]Mideast!$B$21:$V$21</definedName>
    <definedName name="_32__123Graph_BCHART_15" hidden="1">#REF!</definedName>
    <definedName name="_32__123Graph_BCHART_16" hidden="1">[7]Ocean!$B$21:$V$21</definedName>
    <definedName name="_32__123Graph_BCHART_19" hidden="1">'[7]S Amer'!$B$21:$V$21</definedName>
    <definedName name="_32__123Graph_BCHART_2" hidden="1">[11]Africa!$B$51:$V$51</definedName>
    <definedName name="_32__FDSAUDITLINK__" hidden="1">{"fdsup://directions/FAT Viewer?action=UPDATE&amp;creator=factset&amp;DYN_ARGS=TRUE&amp;DOC_NAME=FAT:FQL_AUDITING_CLIENT_TEMPLATE.FAT&amp;display_string=Audit&amp;VAR:KEY=QJQTWZCTOP&amp;VAR:QUERY=RkZfREVCVChBTk4sMCwwKQ==&amp;WINDOW=FIRST_POPUP&amp;HEIGHT=450&amp;WIDTH=450&amp;START_MAXIMIZED=FALS","E&amp;VAR:CALENDAR=US&amp;VAR:SYMBOL=B06YX2&amp;VAR:INDEX=0"}</definedName>
    <definedName name="_323__123Graph_DCHART_4" hidden="1">#REF!</definedName>
    <definedName name="_327__123Graph_DCHART_5" hidden="1">#REF!</definedName>
    <definedName name="_33__123Graph_BCHART_10" hidden="1">'[11]E Eur'!$B$51:$V$51</definedName>
    <definedName name="_33__123Graph_BCHART_14" hidden="1">[11]Mideast!$B$51:$V$51</definedName>
    <definedName name="_33__123Graph_BCHART_16" hidden="1">#REF!</definedName>
    <definedName name="_33__123Graph_BCHART_17" hidden="1">[7]Ocean!$B$51:$V$51</definedName>
    <definedName name="_33__123Graph_BCHART_2" hidden="1">'[2]NA P USE'!$BW$8:$BW$24</definedName>
    <definedName name="_33__123Graph_BCHART_20" hidden="1">'[11]S Amer'!$B$51:$V$51</definedName>
    <definedName name="_33__FDSAUDITLINK__" hidden="1">{"fdsup://directions/FAT Viewer?action=UPDATE&amp;creator=factset&amp;DYN_ARGS=TRUE&amp;DOC_NAME=FAT:FQL_AUDITING_CLIENT_TEMPLATE.FAT&amp;display_string=Audit&amp;VAR:KEY=WJALYXQDMR&amp;VAR:QUERY=RkZfREVCVChBTk4sMCwwKQ==&amp;WINDOW=FIRST_POPUP&amp;HEIGHT=450&amp;WIDTH=450&amp;START_MAXIMIZED=FALS","E&amp;VAR:CALENDAR=US&amp;VAR:SYMBOL=B010V4&amp;VAR:INDEX=0"}</definedName>
    <definedName name="_331__123Graph_DCHART_6" hidden="1">#REF!</definedName>
    <definedName name="_335__123Graph_DCHART_7" hidden="1">#REF!</definedName>
    <definedName name="_339__123Graph_DCHART_8" hidden="1">#REF!</definedName>
    <definedName name="_34__123Graph_ACHART_3" hidden="1">#REF!</definedName>
    <definedName name="_34__123Graph_BCHART_13" hidden="1">[11]Mideast!$B$21:$V$21</definedName>
    <definedName name="_34__123Graph_BCHART_16" hidden="1">[11]Ocean!$B$21:$V$21</definedName>
    <definedName name="_34__123Graph_BCHART_17" hidden="1">#REF!</definedName>
    <definedName name="_34__123Graph_BCHART_19" hidden="1">'[7]S Amer'!$B$21:$V$21</definedName>
    <definedName name="_34__123Graph_BCHART_20" hidden="1">'[7]S Amer'!$B$51:$V$51</definedName>
    <definedName name="_34__123Graph_BCHART_22" hidden="1">'[11]W Eur'!$B$21:$V$21</definedName>
    <definedName name="_34__FDSAUDITLINK__" hidden="1">{"fdsup://directions/FAT Viewer?action=UPDATE&amp;creator=factset&amp;DYN_ARGS=TRUE&amp;DOC_NAME=FAT:FQL_AUDITING_CLIENT_TEMPLATE.FAT&amp;display_string=Audit&amp;VAR:KEY=WDUXANKJCL&amp;VAR:QUERY=RkZfREVCVChBTk4sMCwwKQ==&amp;WINDOW=FIRST_POPUP&amp;HEIGHT=450&amp;WIDTH=450&amp;START_MAXIMIZED=FALS","E&amp;VAR:CALENDAR=US&amp;VAR:SYMBOL=710889&amp;VAR:INDEX=0"}</definedName>
    <definedName name="_343__123Graph_DCHART_9" hidden="1">#REF!</definedName>
    <definedName name="_345" hidden="1">'[4]DAP ST Price Forecasts'!#REF!</definedName>
    <definedName name="_347__123Graph_ECHART_1" hidden="1">#REF!</definedName>
    <definedName name="_35__123Graph_BCHART_14" hidden="1">[11]Mideast!$B$51:$V$51</definedName>
    <definedName name="_35__123Graph_BCHART_17" hidden="1">[11]Ocean!$B$51:$V$51</definedName>
    <definedName name="_35__123Graph_BCHART_18" hidden="1">#REF!</definedName>
    <definedName name="_35__123Graph_BCHART_2" hidden="1">'[13]US Phosphate Use and Shipments'!$CV$74:$CV$90</definedName>
    <definedName name="_35__123Graph_BCHART_22" hidden="1">'[7]W Eur'!$B$21:$V$21</definedName>
    <definedName name="_35__123Graph_BCHART_23" hidden="1">'[11]W Eur'!$B$51:$V$51</definedName>
    <definedName name="_35__FDSAUDITLINK__" hidden="1">{"fdsup://directions/FAT Viewer?action=UPDATE&amp;creator=factset&amp;DYN_ARGS=TRUE&amp;DOC_NAME=FAT:FQL_AUDITING_CLIENT_TEMPLATE.FAT&amp;display_string=Audit&amp;VAR:KEY=YLYDATYBUH&amp;VAR:QUERY=RkZfREVCVChBTk4sMCwwKQ==&amp;WINDOW=FIRST_POPUP&amp;HEIGHT=450&amp;WIDTH=450&amp;START_MAXIMIZED=FALS","E&amp;VAR:CALENDAR=US&amp;VAR:SYMBOL=B06YX2&amp;VAR:INDEX=0"}</definedName>
    <definedName name="_351__123Graph_ECHART_2" hidden="1">#REF!</definedName>
    <definedName name="_355__123Graph_ECHART_3" hidden="1">#REF!</definedName>
    <definedName name="_359__123Graph_XCHART_1" hidden="1">#REF!</definedName>
    <definedName name="_36__123Graph_ACHART_17" hidden="1">#REF!</definedName>
    <definedName name="_36__123Graph_ACHART_4" hidden="1">#REF!</definedName>
    <definedName name="_36__123Graph_BCHART_16" hidden="1">[11]Ocean!$B$21:$V$21</definedName>
    <definedName name="_36__123Graph_BCHART_19" hidden="1">#REF!</definedName>
    <definedName name="_36__123Graph_BCHART_20" hidden="1">'[7]S Amer'!$B$51:$V$51</definedName>
    <definedName name="_36__123Graph_BCHART_23" hidden="1">'[7]W Eur'!$B$51:$V$51</definedName>
    <definedName name="_36__123Graph_BCHART_4" hidden="1">'[11]C Amer'!$B$21:$V$21</definedName>
    <definedName name="_36__FDSAUDITLINK__" hidden="1">{"fdsup://directions/FAT Viewer?action=UPDATE&amp;creator=factset&amp;DYN_ARGS=TRUE&amp;DOC_NAME=FAT:FQL_AUDITING_CLIENT_TEMPLATE.FAT&amp;display_string=Audit&amp;VAR:KEY=FGLALKLCNO&amp;VAR:QUERY=RkZfTkVUX0RFQlQoQU5OLDAsMCk=&amp;WINDOW=FIRST_POPUP&amp;HEIGHT=450&amp;WIDTH=450&amp;START_MAXIMIZED=","FALSE&amp;VAR:CALENDAR=US&amp;VAR:SYMBOL=92553P20&amp;VAR:INDEX=0"}</definedName>
    <definedName name="_363__123Graph_XCHART_10" hidden="1">#REF!</definedName>
    <definedName name="_367__123Graph_XCHART_11" hidden="1">#REF!</definedName>
    <definedName name="_37__123Graph_BCHART_17" hidden="1">[11]Ocean!$B$51:$V$51</definedName>
    <definedName name="_37__123Graph_BCHART_2" hidden="1">#REF!</definedName>
    <definedName name="_37__123Graph_BCHART_22" hidden="1">'[7]W Eur'!$B$21:$V$21</definedName>
    <definedName name="_37__123Graph_BCHART_3" hidden="1">'[2]NA P USE'!$CG$8:$CG$24</definedName>
    <definedName name="_37__123Graph_BCHART_5" hidden="1">'[11]C Amer'!$B$51:$V$51</definedName>
    <definedName name="_371__123Graph_XCHART_12" hidden="1">#REF!</definedName>
    <definedName name="_375__123Graph_XCHART_13" hidden="1">#REF!</definedName>
    <definedName name="_379__123Graph_XCHART_14" hidden="1">#REF!</definedName>
    <definedName name="_38__123Graph_ACHART_5" hidden="1">#REF!</definedName>
    <definedName name="_38__123Graph_BCHART_19" hidden="1">'[11]S Amer'!$B$21:$V$21</definedName>
    <definedName name="_38__123Graph_BCHART_20" hidden="1">#REF!</definedName>
    <definedName name="_38__123Graph_BCHART_23" hidden="1">'[7]W Eur'!$B$51:$V$51</definedName>
    <definedName name="_38__123Graph_BCHART_4" hidden="1">'[2]Trade Grids'!$BH$73:$BV$73</definedName>
    <definedName name="_38__123Graph_BCHART_7" hidden="1">'[11]E Asia'!$B$21:$V$21</definedName>
    <definedName name="_383__123Graph_XCHART_15" hidden="1">#REF!</definedName>
    <definedName name="_387__123Graph_XCHART_16" hidden="1">#REF!</definedName>
    <definedName name="_39__123Graph_BCHART_2" hidden="1">[11]Africa!$B$51:$V$51</definedName>
    <definedName name="_39__123Graph_BCHART_21" hidden="1">#REF!</definedName>
    <definedName name="_39__123Graph_BCHART_22" hidden="1">'[11]W Eur'!$B$21:$V$21</definedName>
    <definedName name="_39__123Graph_BCHART_3" hidden="1">'[13]US Phosphate Use and Shipments'!$DJ$74:$DJ$90</definedName>
    <definedName name="_39__123Graph_BCHART_5" hidden="1">'[2]Trade Grids'!$CE$73:$CS$73</definedName>
    <definedName name="_39__123Graph_BCHART_8" hidden="1">'[11]E Asia'!$B$51:$V$51</definedName>
    <definedName name="_391__123Graph_XCHART_17" hidden="1">#REF!</definedName>
    <definedName name="_395__123Graph_XCHART_18" hidden="1">#REF!</definedName>
    <definedName name="_399__123Graph_XCHART_19" hidden="1">#REF!</definedName>
    <definedName name="_4__123Graph_ACHART_1" hidden="1">#REF!</definedName>
    <definedName name="_4__123Graph_ACHART_10" hidden="1">'[11]E Eur'!$B$14:$V$14</definedName>
    <definedName name="_4__123Graph_ACHART_12" hidden="1">'[7]E Asia'!$B$28:$V$28</definedName>
    <definedName name="_4__123Graph_ACHART_9" hidden="1">'[10]Print Outs'!#REF!</definedName>
    <definedName name="_4__FDSAUDITLINK__" hidden="1">{"fdsup://directions/FAT Viewer?action=UPDATE&amp;creator=factset&amp;DYN_ARGS=TRUE&amp;DOC_NAME=FAT:FQL_AUDITING_CLIENT_TEMPLATE.FAT&amp;display_string=Audit&amp;VAR:KEY=SFMZGRCNWD&amp;VAR:QUERY=RkZfREVCVChBTk4sMCwwLEFZLCxVU0Qp&amp;WINDOW=FIRST_POPUP&amp;HEIGHT=450&amp;WIDTH=450&amp;START_MAXIMI","ZED=FALSE&amp;VAR:CALENDAR=US&amp;VAR:SYMBOL=DNB&amp;VAR:INDEX=0"}</definedName>
    <definedName name="_40__123Graph_ACHART_18" hidden="1">#REF!</definedName>
    <definedName name="_40__123Graph_ACHART_6" hidden="1">#REF!</definedName>
    <definedName name="_40__123Graph_BCHART_20" hidden="1">'[11]S Amer'!$B$51:$V$51</definedName>
    <definedName name="_40__123Graph_BCHART_22" hidden="1">'[7]W Eur'!$B$21:$V$21</definedName>
    <definedName name="_40__123Graph_BCHART_23" hidden="1">'[11]W Eur'!$B$51:$V$51</definedName>
    <definedName name="_40__123Graph_BCHART_4" hidden="1">'[11]C Amer'!$B$21:$V$21</definedName>
    <definedName name="_40__123Graph_BCHART_7" hidden="1">'[7]E Asia'!$B$21:$V$21</definedName>
    <definedName name="_40__123Graph_BCHART_9" hidden="1">'[11]E Eur'!$B$21:$V$21</definedName>
    <definedName name="_403__123Graph_XCHART_2" hidden="1">#REF!</definedName>
    <definedName name="_407__123Graph_XCHART_20" hidden="1">#REF!</definedName>
    <definedName name="_41__123Graph_BCHART_22" hidden="1">'[11]W Eur'!$B$21:$V$21</definedName>
    <definedName name="_41__123Graph_BCHART_23" hidden="1">'[7]W Eur'!$B$51:$V$51</definedName>
    <definedName name="_41__123Graph_BCHART_3" hidden="1">'[2]NA P USE'!$CG$8:$CG$24</definedName>
    <definedName name="_41__123Graph_BCHART_4" hidden="1">#REF!</definedName>
    <definedName name="_41__123Graph_BCHART_5" hidden="1">'[11]C Amer'!$B$51:$V$51</definedName>
    <definedName name="_41__123Graph_BCHART_8" hidden="1">'[7]E Asia'!$B$51:$V$51</definedName>
    <definedName name="_41__123Graph_CCHART_10" hidden="1">'[11]E Eur'!$B$13:$V$13</definedName>
    <definedName name="_411__123Graph_XCHART_21" hidden="1">#REF!</definedName>
    <definedName name="_412__123Graph_XCHART_23" hidden="1">'[7]W Eur'!$B$8:$V$8</definedName>
    <definedName name="_413__123Graph_XCHART_24" hidden="1">'[7]W Eur'!$B$8:$V$8</definedName>
    <definedName name="_417__123Graph_XCHART_3" hidden="1">#REF!</definedName>
    <definedName name="_42__123Graph_ACHART_7" hidden="1">#REF!</definedName>
    <definedName name="_42__123Graph_BCHART_23" hidden="1">'[11]W Eur'!$B$51:$V$51</definedName>
    <definedName name="_42__123Graph_BCHART_3" hidden="1">#REF!</definedName>
    <definedName name="_42__123Graph_BCHART_4" hidden="1">'[11]C Amer'!$B$21:$V$21</definedName>
    <definedName name="_42__123Graph_BCHART_7" hidden="1">'[11]E Asia'!$B$21:$V$21</definedName>
    <definedName name="_42__123Graph_BCHART_9" hidden="1">'[7]E Eur'!$B$21:$V$21</definedName>
    <definedName name="_42__123Graph_CCHART_14" hidden="1">[11]Mideast!$B$13:$V$13</definedName>
    <definedName name="_421__123Graph_XCHART_4" hidden="1">#REF!</definedName>
    <definedName name="_425__123Graph_XCHART_5" hidden="1">#REF!</definedName>
    <definedName name="_429__123Graph_XCHART_6" hidden="1">#REF!</definedName>
    <definedName name="_43__123Graph_BCHART_3" hidden="1">'[2]NA P USE'!$CG$8:$CG$24</definedName>
    <definedName name="_43__123Graph_BCHART_4" hidden="1">#REF!</definedName>
    <definedName name="_43__123Graph_BCHART_5" hidden="1">#REF!</definedName>
    <definedName name="_43__123Graph_BCHART_8" hidden="1">'[11]E Asia'!$B$51:$V$51</definedName>
    <definedName name="_43__123Graph_CCHART_10" hidden="1">'[7]E Eur'!$B$13:$V$13</definedName>
    <definedName name="_43__123Graph_CCHART_17" hidden="1">[11]Ocean!$B$13:$V$13</definedName>
    <definedName name="_433__123Graph_XCHART_7" hidden="1">#REF!</definedName>
    <definedName name="_437__123Graph_XCHART_8" hidden="1">#REF!</definedName>
    <definedName name="_44__123Graph_ACHART_19" hidden="1">#REF!</definedName>
    <definedName name="_44__123Graph_ACHART_8" hidden="1">#REF!</definedName>
    <definedName name="_44__123Graph_BCHART_4" hidden="1">'[11]C Amer'!$B$21:$V$21</definedName>
    <definedName name="_44__123Graph_BCHART_5" hidden="1">#REF!</definedName>
    <definedName name="_44__123Graph_BCHART_7" hidden="1">'[7]E Asia'!$B$21:$V$21</definedName>
    <definedName name="_44__123Graph_BCHART_9" hidden="1">'[11]E Eur'!$B$21:$V$21</definedName>
    <definedName name="_44__123Graph_CCHART_14" hidden="1">[7]Mideast!$B$13:$V$13</definedName>
    <definedName name="_44__123Graph_CCHART_2" hidden="1">[11]Africa!$B$13:$V$13</definedName>
    <definedName name="_441__123Graph_XCHART_9" hidden="1">#REF!</definedName>
    <definedName name="_45__123Graph_BCHART_5" hidden="1">'[11]C Amer'!$B$51:$V$51</definedName>
    <definedName name="_45__123Graph_BCHART_6" hidden="1">#REF!</definedName>
    <definedName name="_45__123Graph_BCHART_8" hidden="1">'[7]E Asia'!$B$51:$V$51</definedName>
    <definedName name="_45__123Graph_CCHART_10" hidden="1">'[11]E Eur'!$B$13:$V$13</definedName>
    <definedName name="_45__123Graph_CCHART_17" hidden="1">[7]Ocean!$B$13:$V$13</definedName>
    <definedName name="_45__123Graph_CCHART_20" hidden="1">'[11]S Amer'!$B$13:$V$13</definedName>
    <definedName name="_46__123Graph_ACHART_9" hidden="1">#REF!</definedName>
    <definedName name="_46__123Graph_BCHART_7" hidden="1">#REF!</definedName>
    <definedName name="_46__123Graph_BCHART_9" hidden="1">'[7]E Eur'!$B$21:$V$21</definedName>
    <definedName name="_46__123Graph_CCHART_14" hidden="1">[11]Mideast!$B$13:$V$13</definedName>
    <definedName name="_46__123Graph_CCHART_2" hidden="1">[7]Africa!$B$13:$V$13</definedName>
    <definedName name="_46__123Graph_CCHART_23" hidden="1">'[11]W Eur'!$B$13:$V$13</definedName>
    <definedName name="_47__123Graph_BCHART_8" hidden="1">#REF!</definedName>
    <definedName name="_47__123Graph_CCHART_10" hidden="1">'[7]E Eur'!$B$13:$V$13</definedName>
    <definedName name="_47__123Graph_CCHART_17" hidden="1">[11]Ocean!$B$13:$V$13</definedName>
    <definedName name="_47__123Graph_CCHART_20" hidden="1">'[7]S Amer'!$B$13:$V$13</definedName>
    <definedName name="_47__123Graph_CCHART_5" hidden="1">'[11]C Amer'!$B$13:$V$13</definedName>
    <definedName name="_48__123Graph_ACHART_2" hidden="1">#REF!</definedName>
    <definedName name="_48__123Graph_BCHART_1" hidden="1">#REF!</definedName>
    <definedName name="_48__123Graph_BCHART_9" hidden="1">#REF!</definedName>
    <definedName name="_48__123Graph_CCHART_14" hidden="1">[7]Mideast!$B$13:$V$13</definedName>
    <definedName name="_48__123Graph_CCHART_2" hidden="1">[11]Africa!$B$13:$V$13</definedName>
    <definedName name="_48__123Graph_CCHART_23" hidden="1">'[7]W Eur'!$B$13:$V$13</definedName>
    <definedName name="_48__123Graph_CCHART_8" hidden="1">'[11]E Asia'!$B$13:$V$13</definedName>
    <definedName name="_49__123Graph_CCHART_1" hidden="1">#REF!</definedName>
    <definedName name="_49__123Graph_CCHART_10" hidden="1">'[11]E Eur'!$B$13:$V$13</definedName>
    <definedName name="_49__123Graph_CCHART_17" hidden="1">[7]Ocean!$B$13:$V$13</definedName>
    <definedName name="_49__123Graph_CCHART_20" hidden="1">'[11]S Amer'!$B$13:$V$13</definedName>
    <definedName name="_49__123Graph_CCHART_4" hidden="1">'[2]Trade Grids'!$BH$74:$BV$74</definedName>
    <definedName name="_49__123Graph_XCHART_10" hidden="1">'[11]E Eur'!$B$8:$V$8</definedName>
    <definedName name="_49__FDSAUDITLINK__" hidden="1">{"fdsup://directions/FAT Viewer?action=UPDATE&amp;creator=factset&amp;DYN_ARGS=TRUE&amp;DOC_NAME=FAT:FQL_AUDITING_CLIENT_TEMPLATE.FAT&amp;display_string=Audit&amp;VAR:KEY=CXORKHYXUX&amp;VAR:QUERY=RkZfREVCVChBTk4sMCwwKQ==&amp;WINDOW=FIRST_POPUP&amp;HEIGHT=450&amp;WIDTH=450&amp;START_MAXIMIZED=FALS","E&amp;VAR:CALENDAR=US&amp;VAR:SYMBOL=294542&amp;VAR:INDEX=0"}</definedName>
    <definedName name="_5__123Graph_ACHART_1" hidden="1">[11]Africa!$B$19:$V$19</definedName>
    <definedName name="_5__123Graph_ACHART_11" hidden="1">'[11]E Eur'!$B$28:$V$28</definedName>
    <definedName name="_5__123Graph_ACHART_13" hidden="1">[7]Mideast!$B$19:$V$19</definedName>
    <definedName name="_5__FDSAUDITLINK__" hidden="1">{"fdsup://directions/FAT Viewer?action=UPDATE&amp;creator=factset&amp;DYN_ARGS=TRUE&amp;DOC_NAME=FAT:FQL_AUDITING_CLIENT_TEMPLATE.FAT&amp;display_string=Audit&amp;VAR:KEY=ZYFMRSNYHG&amp;VAR:QUERY=RkZfVEFYX1JBVEUoQU5OLDApLzEwMA==&amp;WINDOW=FIRST_POPUP&amp;HEIGHT=450&amp;WIDTH=450&amp;START_MAXIMI","ZED=FALSE&amp;VAR:CALENDAR=US&amp;VAR:INDEX=0"}</definedName>
    <definedName name="_50__123Graph_BCHART_10" hidden="1">#REF!</definedName>
    <definedName name="_50__123Graph_CCHART_10" hidden="1">#REF!</definedName>
    <definedName name="_50__123Graph_CCHART_14" hidden="1">[11]Mideast!$B$13:$V$13</definedName>
    <definedName name="_50__123Graph_CCHART_2" hidden="1">[7]Africa!$B$13:$V$13</definedName>
    <definedName name="_50__123Graph_CCHART_23" hidden="1">'[11]W Eur'!$B$13:$V$13</definedName>
    <definedName name="_50__123Graph_CCHART_5" hidden="1">'[2]Trade Grids'!$CE$74:$CS$74</definedName>
    <definedName name="_50__123Graph_XCHART_11" hidden="1">'[11]E Eur'!$B$8:$V$8</definedName>
    <definedName name="_50__FDSAUDITLINK__" hidden="1">{"fdsup://directions/FAT Viewer?action=UPDATE&amp;creator=factset&amp;DYN_ARGS=TRUE&amp;DOC_NAME=FAT:FQL_AUDITING_CLIENT_TEMPLATE.FAT&amp;display_string=Audit&amp;VAR:KEY=QJQTWZCTOP&amp;VAR:QUERY=RkZfREVCVChBTk4sMCwwKQ==&amp;WINDOW=FIRST_POPUP&amp;HEIGHT=450&amp;WIDTH=450&amp;START_MAXIMIZED=FALS","E&amp;VAR:CALENDAR=US&amp;VAR:SYMBOL=B06YX2&amp;VAR:INDEX=0"}</definedName>
    <definedName name="_51__123Graph_CCHART_11" hidden="1">#REF!</definedName>
    <definedName name="_51__123Graph_CCHART_17" hidden="1">[11]Ocean!$B$13:$V$13</definedName>
    <definedName name="_51__123Graph_CCHART_20" hidden="1">'[7]S Amer'!$B$13:$V$13</definedName>
    <definedName name="_51__123Graph_CCHART_4" hidden="1">'[2]Trade Grids'!$BH$74:$BV$74</definedName>
    <definedName name="_51__123Graph_CCHART_8" hidden="1">'[7]E Asia'!$B$13:$V$13</definedName>
    <definedName name="_51__123Graph_XCHART_14" hidden="1">[11]Mideast!$B$8:$V$8</definedName>
    <definedName name="_51__FDSAUDITLINK__" hidden="1">{"fdsup://directions/FAT Viewer?action=UPDATE&amp;creator=factset&amp;DYN_ARGS=TRUE&amp;DOC_NAME=FAT:FQL_AUDITING_CLIENT_TEMPLATE.FAT&amp;display_string=Audit&amp;VAR:KEY=LWNEPKPEBA&amp;VAR:QUERY=RkZfREVCVChBTk4sMCwwKQ==&amp;WINDOW=FIRST_POPUP&amp;HEIGHT=450&amp;WIDTH=450&amp;START_MAXIMIZED=FALS","E&amp;VAR:CALENDAR=US&amp;VAR:SYMBOL=555299&amp;VAR:INDEX=0"}</definedName>
    <definedName name="_52__123Graph_ACHART_20" hidden="1">#REF!</definedName>
    <definedName name="_52__123Graph_BCHART_11" hidden="1">#REF!</definedName>
    <definedName name="_52__123Graph_CCHART_12" hidden="1">#REF!</definedName>
    <definedName name="_52__123Graph_CCHART_2" hidden="1">[11]Africa!$B$13:$V$13</definedName>
    <definedName name="_52__123Graph_CCHART_23" hidden="1">'[7]W Eur'!$B$13:$V$13</definedName>
    <definedName name="_52__123Graph_CCHART_5" hidden="1">'[11]C Amer'!$B$13:$V$13</definedName>
    <definedName name="_52__123Graph_XCHART_10" hidden="1">'[7]E Eur'!$B$8:$V$8</definedName>
    <definedName name="_52__123Graph_XCHART_15" hidden="1">[11]Mideast!$B$8:$V$8</definedName>
    <definedName name="_52__FDSAUDITLINK__" hidden="1">{"fdsup://directions/FAT Viewer?action=UPDATE&amp;creator=factset&amp;DYN_ARGS=TRUE&amp;DOC_NAME=FAT:FQL_AUDITING_CLIENT_TEMPLATE.FAT&amp;display_string=Audit&amp;VAR:KEY=CDSBKPQDIN&amp;VAR:QUERY=RkZfREVCVChBTk4sMCwwKQ==&amp;WINDOW=FIRST_POPUP&amp;HEIGHT=450&amp;WIDTH=450&amp;START_MAXIMIZED=FALS","E&amp;VAR:CALENDAR=US&amp;VAR:INDEX=0"}</definedName>
    <definedName name="_53__123Graph_CCHART_13" hidden="1">#REF!</definedName>
    <definedName name="_53__123Graph_CCHART_20" hidden="1">'[11]S Amer'!$B$13:$V$13</definedName>
    <definedName name="_53__123Graph_CCHART_4" hidden="1">'[2]Trade Grids'!$BH$74:$BV$74</definedName>
    <definedName name="_53__123Graph_CCHART_8" hidden="1">'[11]E Asia'!$B$13:$V$13</definedName>
    <definedName name="_53__123Graph_XCHART_11" hidden="1">'[7]E Eur'!$B$8:$V$8</definedName>
    <definedName name="_53__123Graph_XCHART_17" hidden="1">[11]Ocean!$B$8:$V$8</definedName>
    <definedName name="_53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54__123Graph_BCHART_12" hidden="1">#REF!</definedName>
    <definedName name="_54__123Graph_CCHART_14" hidden="1">#REF!</definedName>
    <definedName name="_54__123Graph_CCHART_23" hidden="1">'[11]W Eur'!$B$13:$V$13</definedName>
    <definedName name="_54__123Graph_CCHART_4" hidden="1">#REF!</definedName>
    <definedName name="_54__123Graph_CCHART_5" hidden="1">'[11]C Amer'!$B$13:$V$13</definedName>
    <definedName name="_54__123Graph_XCHART_10" hidden="1">'[11]E Eur'!$B$8:$V$8</definedName>
    <definedName name="_54__123Graph_XCHART_14" hidden="1">[7]Mideast!$B$8:$V$8</definedName>
    <definedName name="_54__123Graph_XCHART_18" hidden="1">[11]Ocean!$B$8:$V$8</definedName>
    <definedName name="_54__FDSAUDITLINK__" hidden="1">{"fdsup://directions/FAT Viewer?action=UPDATE&amp;creator=factset&amp;DYN_ARGS=TRUE&amp;DOC_NAME=FAT:FQL_AUDITING_CLIENT_TEMPLATE.FAT&amp;display_string=Audit&amp;VAR:KEY=ELMJYFGHOH&amp;VAR:QUERY=RkZfREVCVChBTk4sMCwwKQ==&amp;WINDOW=FIRST_POPUP&amp;HEIGHT=450&amp;WIDTH=450&amp;START_MAXIMIZED=FALS","E&amp;VAR:CALENDAR=US&amp;VAR:SYMBOL=664068&amp;VAR:INDEX=0"}</definedName>
    <definedName name="_55__123Graph_CCHART_15" hidden="1">#REF!</definedName>
    <definedName name="_55__123Graph_CCHART_4" hidden="1">'[2]Trade Grids'!$BH$74:$BV$74</definedName>
    <definedName name="_55__123Graph_CCHART_8" hidden="1">'[11]E Asia'!$B$13:$V$13</definedName>
    <definedName name="_55__123Graph_XCHART_11" hidden="1">'[11]E Eur'!$B$8:$V$8</definedName>
    <definedName name="_55__123Graph_XCHART_15" hidden="1">[7]Mideast!$B$8:$V$8</definedName>
    <definedName name="_55__123Graph_XCHART_2" hidden="1">[11]Africa!$B$8:$V$8</definedName>
    <definedName name="_55__FDSAUDITLINK__" hidden="1">{"fdsup://directions/FAT Viewer?action=UPDATE&amp;creator=factset&amp;DYN_ARGS=TRUE&amp;DOC_NAME=FAT:FQL_AUDITING_CLIENT_TEMPLATE.FAT&amp;display_string=Audit&amp;VAR:KEY=BULMFERCLK&amp;VAR:QUERY=RkZfTkVUX0RFQlQoQU5OLDAsMCk=&amp;WINDOW=FIRST_POPUP&amp;HEIGHT=450&amp;WIDTH=450&amp;START_MAXIMIZED=","FALSE&amp;VAR:CALENDAR=US&amp;VAR:SYMBOL=209691&amp;VAR:INDEX=0"}</definedName>
    <definedName name="_56__123Graph_ACHART_21" hidden="1">#REF!</definedName>
    <definedName name="_56__123Graph_BCHART_13" hidden="1">#REF!</definedName>
    <definedName name="_56__123Graph_CCHART_16" hidden="1">#REF!</definedName>
    <definedName name="_56__123Graph_CCHART_5" hidden="1">#REF!</definedName>
    <definedName name="_56__123Graph_XCHART_10" hidden="1">'[11]E Eur'!$B$8:$V$8</definedName>
    <definedName name="_56__123Graph_XCHART_14" hidden="1">[11]Mideast!$B$8:$V$8</definedName>
    <definedName name="_56__123Graph_XCHART_17" hidden="1">[7]Ocean!$B$8:$V$8</definedName>
    <definedName name="_56__123Graph_XCHART_20" hidden="1">'[11]S Amer'!$B$8:$V$8</definedName>
    <definedName name="_56__FDSAUDITLINK__" hidden="1">{"fdsup://directions/FAT Viewer?action=UPDATE&amp;creator=factset&amp;DYN_ARGS=TRUE&amp;DOC_NAME=FAT:FQL_AUDITING_CLIENT_TEMPLATE.FAT&amp;display_string=Audit&amp;VAR:KEY=PCBYLCVWFI&amp;VAR:QUERY=RkZfREVCVChBTk4sMCwwKQ==&amp;WINDOW=FIRST_POPUP&amp;HEIGHT=450&amp;WIDTH=450&amp;START_MAXIMIZED=FALS","E&amp;VAR:CALENDAR=US&amp;VAR:SYMBOL=48815220&amp;VAR:INDEX=0"}</definedName>
    <definedName name="_57__123Graph_ACHART_22" hidden="1">'[7]W Eur'!$B$19:$V$19</definedName>
    <definedName name="_57__123Graph_CCHART_17" hidden="1">#REF!</definedName>
    <definedName name="_57__123Graph_CCHART_8" hidden="1">'[7]E Asia'!$B$13:$V$13</definedName>
    <definedName name="_57__123Graph_XCHART_11" hidden="1">'[11]E Eur'!$B$8:$V$8</definedName>
    <definedName name="_57__123Graph_XCHART_15" hidden="1">[11]Mideast!$B$8:$V$8</definedName>
    <definedName name="_57__123Graph_XCHART_18" hidden="1">[7]Ocean!$B$8:$V$8</definedName>
    <definedName name="_57__123Graph_XCHART_21" hidden="1">'[11]S Amer'!$B$8:$V$8</definedName>
    <definedName name="_57__FDSAUDITLINK__" hidden="1">{"fdsup://directions/FAT Viewer?action=UPDATE&amp;creator=factset&amp;DYN_ARGS=TRUE&amp;DOC_NAME=FAT:FQL_AUDITING_CLIENT_TEMPLATE.FAT&amp;display_string=Audit&amp;VAR:KEY=CDSBKPQDIN&amp;VAR:QUERY=RkZfREVCVChBTk4sMCwwKQ==&amp;WINDOW=FIRST_POPUP&amp;HEIGHT=450&amp;WIDTH=450&amp;START_MAXIMIZED=FALS","E&amp;VAR:CALENDAR=US&amp;VAR:INDEX=0"}</definedName>
    <definedName name="_58__123Graph_ACHART_23" hidden="1">'[7]W Eur'!$B$14:$V$14</definedName>
    <definedName name="_58__123Graph_BCHART_14" hidden="1">#REF!</definedName>
    <definedName name="_58__123Graph_CCHART_18" hidden="1">#REF!</definedName>
    <definedName name="_58__123Graph_XCHART_10" hidden="1">'[7]E Eur'!$B$8:$V$8</definedName>
    <definedName name="_58__123Graph_XCHART_14" hidden="1">[11]Mideast!$B$8:$V$8</definedName>
    <definedName name="_58__123Graph_XCHART_17" hidden="1">[11]Ocean!$B$8:$V$8</definedName>
    <definedName name="_58__123Graph_XCHART_2" hidden="1">'[2]NA P USE'!$BT$8:$BT$24</definedName>
    <definedName name="_58__123Graph_XCHART_23" hidden="1">'[11]W Eur'!$B$8:$V$8</definedName>
    <definedName name="_59__123Graph_ACHART_24" hidden="1">'[7]W Eur'!$B$28:$V$28</definedName>
    <definedName name="_59__123Graph_CCHART_19" hidden="1">#REF!</definedName>
    <definedName name="_59__123Graph_XCHART_11" hidden="1">'[7]E Eur'!$B$8:$V$8</definedName>
    <definedName name="_59__123Graph_XCHART_15" hidden="1">[11]Mideast!$B$8:$V$8</definedName>
    <definedName name="_59__123Graph_XCHART_18" hidden="1">[11]Ocean!$B$8:$V$8</definedName>
    <definedName name="_59__123Graph_XCHART_20" hidden="1">'[7]S Amer'!$B$8:$V$8</definedName>
    <definedName name="_59__123Graph_XCHART_24" hidden="1">'[11]W Eur'!$B$8:$V$8</definedName>
    <definedName name="_6__123Graph_ACHART_10" hidden="1">'[11]E Eur'!$B$14:$V$14</definedName>
    <definedName name="_6__123Graph_ACHART_11" hidden="1">#REF!</definedName>
    <definedName name="_6__123Graph_ACHART_12" hidden="1">'[11]E Asia'!$B$28:$V$28</definedName>
    <definedName name="_6__123Graph_ACHART_14" hidden="1">[7]Mideast!$B$14:$V$14</definedName>
    <definedName name="_6__123Graph_AGRAF02_B" hidden="1">[8]PLAN02!$H$11:$H$22</definedName>
    <definedName name="_6__FDSAUDITLINK__" hidden="1">{"fdsup://directions/FAT Viewer?action=UPDATE&amp;creator=factset&amp;DYN_ARGS=TRUE&amp;DOC_NAME=FAT:FQL_AUDITING_CLIENT_TEMPLATE.FAT&amp;display_string=Audit&amp;VAR:KEY=ZYFMRSNYHG&amp;VAR:QUERY=RkZfVEFYX1JBVEUoQU5OLDApLzEwMA==&amp;WINDOW=FIRST_POPUP&amp;HEIGHT=450&amp;WIDTH=450&amp;START_MAXIMI","ZED=FALSE&amp;VAR:CALENDAR=US&amp;VAR:INDEX=0"}</definedName>
    <definedName name="_60__123Graph_ACHART_25" hidden="1">'[7]Price Fcsts'!$K$15:$K$35</definedName>
    <definedName name="_60__123Graph_BCHART_15" hidden="1">#REF!</definedName>
    <definedName name="_60__123Graph_CCHART_2" hidden="1">#REF!</definedName>
    <definedName name="_60__123Graph_XCHART_14" hidden="1">[7]Mideast!$B$8:$V$8</definedName>
    <definedName name="_60__123Graph_XCHART_17" hidden="1">[11]Ocean!$B$8:$V$8</definedName>
    <definedName name="_60__123Graph_XCHART_2" hidden="1">[11]Africa!$B$8:$V$8</definedName>
    <definedName name="_60__123Graph_XCHART_21" hidden="1">'[7]S Amer'!$B$8:$V$8</definedName>
    <definedName name="_60__123Graph_XCHART_3" hidden="1">[11]Africa!$B$8:$V$8</definedName>
    <definedName name="_61__123Graph_CCHART_20" hidden="1">#REF!</definedName>
    <definedName name="_61__123Graph_XCHART_15" hidden="1">[7]Mideast!$B$8:$V$8</definedName>
    <definedName name="_61__123Graph_XCHART_18" hidden="1">[11]Ocean!$B$8:$V$8</definedName>
    <definedName name="_61__123Graph_XCHART_20" hidden="1">'[11]S Amer'!$B$8:$V$8</definedName>
    <definedName name="_61__123Graph_XCHART_23" hidden="1">'[7]W Eur'!$B$8:$V$8</definedName>
    <definedName name="_61__123Graph_XCHART_5" hidden="1">'[11]C Amer'!$B$8:$V$8</definedName>
    <definedName name="_62__123Graph_BCHART_16" hidden="1">#REF!</definedName>
    <definedName name="_62__123Graph_CCHART_21" hidden="1">#REF!</definedName>
    <definedName name="_62__123Graph_XCHART_17" hidden="1">[7]Ocean!$B$8:$V$8</definedName>
    <definedName name="_62__123Graph_XCHART_2" hidden="1">[11]Africa!$B$8:$V$8</definedName>
    <definedName name="_62__123Graph_XCHART_21" hidden="1">'[11]S Amer'!$B$8:$V$8</definedName>
    <definedName name="_62__123Graph_XCHART_24" hidden="1">'[7]W Eur'!$B$8:$V$8</definedName>
    <definedName name="_62__123Graph_XCHART_6" hidden="1">'[11]C Amer'!$B$8:$V$8</definedName>
    <definedName name="_62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63__123Graph_CCHART_23" hidden="1">'[7]W Eur'!$B$13:$V$13</definedName>
    <definedName name="_63__123Graph_XCHART_18" hidden="1">[7]Ocean!$B$8:$V$8</definedName>
    <definedName name="_63__123Graph_XCHART_20" hidden="1">'[11]S Amer'!$B$8:$V$8</definedName>
    <definedName name="_63__123Graph_XCHART_23" hidden="1">'[11]W Eur'!$B$8:$V$8</definedName>
    <definedName name="_63__123Graph_XCHART_3" hidden="1">'[2]NA P USE'!$CD$8:$CD$24</definedName>
    <definedName name="_63__123Graph_XCHART_8" hidden="1">'[11]E Asia'!$B$8:$V$8</definedName>
    <definedName name="_63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64__123Graph_ACHART_3" hidden="1">#REF!</definedName>
    <definedName name="_64__123Graph_BCHART_17" hidden="1">#REF!</definedName>
    <definedName name="_64__123Graph_CCHART_3" hidden="1">#REF!</definedName>
    <definedName name="_64__123Graph_XCHART_2" hidden="1">'[13]US Phosphate Use and Shipments'!$CT$74:$CT$90</definedName>
    <definedName name="_64__123Graph_XCHART_21" hidden="1">'[11]S Amer'!$B$8:$V$8</definedName>
    <definedName name="_64__123Graph_XCHART_24" hidden="1">'[11]W Eur'!$B$8:$V$8</definedName>
    <definedName name="_64__123Graph_XCHART_4" hidden="1">'[2]Trade Grids'!$B$9:$L$9</definedName>
    <definedName name="_64__FDSAUDITLINK__" hidden="1">{"fdsup://directions/FAT Viewer?action=UPDATE&amp;creator=factset&amp;DYN_ARGS=TRUE&amp;DOC_NAME=FAT:FQL_AUDITING_CLIENT_TEMPLATE.FAT&amp;display_string=Audit&amp;VAR:KEY=QHIFYXYXUH&amp;VAR:QUERY=RkZfREVCVChBTk4sMCwwKQ==&amp;WINDOW=FIRST_POPUP&amp;HEIGHT=450&amp;WIDTH=450&amp;START_MAXIMIZED=FALS","E&amp;VAR:CALENDAR=US&amp;VAR:SYMBOL=HRBN-CH&amp;VAR:INDEX=0"}</definedName>
    <definedName name="_65__123Graph_CCHART_4" hidden="1">#REF!</definedName>
    <definedName name="_65__123Graph_XCHART_20" hidden="1">'[7]S Amer'!$B$8:$V$8</definedName>
    <definedName name="_65__123Graph_XCHART_23" hidden="1">'[11]W Eur'!$B$8:$V$8</definedName>
    <definedName name="_65__123Graph_XCHART_3" hidden="1">[11]Africa!$B$8:$V$8</definedName>
    <definedName name="_65__123Graph_XCHART_5" hidden="1">'[2]Trade Grids'!$B$9:$L$9</definedName>
    <definedName name="_65__FDSAUDITLINK__" hidden="1">{"fdsup://directions/FAT Viewer?action=UPDATE&amp;creator=factset&amp;DYN_ARGS=TRUE&amp;DOC_NAME=FAT:FQL_AUDITING_CLIENT_TEMPLATE.FAT&amp;display_string=Audit&amp;VAR:KEY=VMLQFWTODQ&amp;VAR:QUERY=RkZfTkVUX0RFQlQoQU5OLDAsMCk=&amp;WINDOW=FIRST_POPUP&amp;HEIGHT=450&amp;WIDTH=450&amp;START_MAXIMIZED=","FALSE&amp;VAR:CALENDAR=US&amp;VAR:SYMBOL=12485720&amp;VAR:INDEX=0"}</definedName>
    <definedName name="_66__123Graph_BCHART_18" hidden="1">#REF!</definedName>
    <definedName name="_66__123Graph_CCHART_5" hidden="1">#REF!</definedName>
    <definedName name="_66__123Graph_XCHART_21" hidden="1">'[7]S Amer'!$B$8:$V$8</definedName>
    <definedName name="_66__123Graph_XCHART_24" hidden="1">'[11]W Eur'!$B$8:$V$8</definedName>
    <definedName name="_66__123Graph_XCHART_4" hidden="1">'[2]Trade Grids'!$B$9:$L$9</definedName>
    <definedName name="_66__123Graph_XCHART_6" hidden="1">'[7]C Amer'!$B$8:$V$8</definedName>
    <definedName name="_66__FDSAUDITLINK__" hidden="1">{"fdsup://directions/FAT Viewer?action=UPDATE&amp;creator=factset&amp;DYN_ARGS=TRUE&amp;DOC_NAME=FAT:FQL_AUDITING_CLIENT_TEMPLATE.FAT&amp;display_string=Audit&amp;VAR:KEY=SVCFMTMNEH&amp;VAR:QUERY=RkZfREVCVChBTk4sMCwwKQ==&amp;WINDOW=FIRST_POPUP&amp;HEIGHT=450&amp;WIDTH=450&amp;START_MAXIMIZED=FALS","E&amp;VAR:CALENDAR=US&amp;VAR:SYMBOL=74157K84&amp;VAR:INDEX=0"}</definedName>
    <definedName name="_67__123Graph_CCHART_6" hidden="1">#REF!</definedName>
    <definedName name="_67__123Graph_XCHART_23" hidden="1">'[7]W Eur'!$B$8:$V$8</definedName>
    <definedName name="_67__123Graph_XCHART_3" hidden="1">[11]Africa!$B$8:$V$8</definedName>
    <definedName name="_67__123Graph_XCHART_5" hidden="1">'[11]C Amer'!$B$8:$V$8</definedName>
    <definedName name="_67__123Graph_XCHART_8" hidden="1">'[7]E Asia'!$B$8:$V$8</definedName>
    <definedName name="_68__123Graph_ACHART_4" hidden="1">#REF!</definedName>
    <definedName name="_68__123Graph_BCHART_19" hidden="1">#REF!</definedName>
    <definedName name="_68__123Graph_CCHART_7" hidden="1">#REF!</definedName>
    <definedName name="_68__123Graph_XCHART_24" hidden="1">'[7]W Eur'!$B$8:$V$8</definedName>
    <definedName name="_68__123Graph_XCHART_4" hidden="1">'[2]Trade Grids'!$B$9:$L$9</definedName>
    <definedName name="_68__123Graph_XCHART_6" hidden="1">'[11]C Amer'!$B$8:$V$8</definedName>
    <definedName name="_68__FDSAUDITLINK__" hidden="1">{"fdsup://directions/FAT Viewer?action=UPDATE&amp;creator=factset&amp;DYN_ARGS=TRUE&amp;DOC_NAME=FAT:FQL_AUDITING_CLIENT_TEMPLATE.FAT&amp;display_string=Audit&amp;VAR:KEY=FAZYZAZOHS&amp;VAR:QUERY=RkZfREVCVChBTk4sMCwwKQ==&amp;WINDOW=FIRST_POPUP&amp;HEIGHT=450&amp;WIDTH=450&amp;START_MAXIMIZED=FALS","E&amp;VAR:CALENDAR=US&amp;VAR:SYMBOL=B0MLBC&amp;VAR:INDEX=0"}</definedName>
    <definedName name="_69__123Graph_CCHART_8" hidden="1">#REF!</definedName>
    <definedName name="_69__123Graph_XCHART_3" hidden="1">'[13]US Phosphate Use and Shipments'!$DH$74:$DH$90</definedName>
    <definedName name="_69__123Graph_XCHART_5" hidden="1">'[11]C Amer'!$B$8:$V$8</definedName>
    <definedName name="_69__123Graph_XCHART_8" hidden="1">'[11]E Asia'!$B$8:$V$8</definedName>
    <definedName name="_69__FDSAUDITLINK__" hidden="1">{"fdsup://directions/FAT Viewer?action=UPDATE&amp;creator=factset&amp;DYN_ARGS=TRUE&amp;DOC_NAME=FAT:FQL_AUDITING_CLIENT_TEMPLATE.FAT&amp;display_string=Audit&amp;VAR:KEY=FEZCLCRSDA&amp;VAR:QUERY=RkZfREVCVChBTk4sMCwwKQ==&amp;WINDOW=FIRST_POPUP&amp;HEIGHT=450&amp;WIDTH=450&amp;START_MAXIMIZED=FALS","E&amp;VAR:CALENDAR=US&amp;VAR:SYMBOL=617449&amp;VAR:INDEX=0"}</definedName>
    <definedName name="_7__123Graph_ACHART_1" hidden="1">[11]Africa!$B$19:$V$19</definedName>
    <definedName name="_7__123Graph_ACHART_11" hidden="1">'[11]E Eur'!$B$28:$V$28</definedName>
    <definedName name="_7__123Graph_ACHART_13" hidden="1">[11]Mideast!$B$19:$V$19</definedName>
    <definedName name="_7__123Graph_ACHART_15" hidden="1">[7]Mideast!$B$28:$V$28</definedName>
    <definedName name="_7__FDSAUDITLINK__" hidden="1">{"fdsup://directions/FAT Viewer?action=UPDATE&amp;creator=factset&amp;DYN_ARGS=TRUE&amp;DOC_NAME=FAT:FQL_AUDITING_CLIENT_TEMPLATE.FAT&amp;display_string=Audit&amp;VAR:KEY=ZYFMRSNYHG&amp;VAR:QUERY=RkZfVEFYX1JBVEUoQU5OLDApLzEwMA==&amp;WINDOW=FIRST_POPUP&amp;HEIGHT=450&amp;WIDTH=450&amp;START_MAXIMI","ZED=FALSE&amp;VAR:CALENDAR=US&amp;VAR:INDEX=0"}</definedName>
    <definedName name="_70__123Graph_BCHART_2" hidden="1">#REF!</definedName>
    <definedName name="_70__123Graph_CCHART_9" hidden="1">#REF!</definedName>
    <definedName name="_70__123Graph_XCHART_4" hidden="1">'[2]Trade Grids'!$B$9:$L$9</definedName>
    <definedName name="_70__123Graph_XCHART_6" hidden="1">'[11]C Amer'!$B$8:$V$8</definedName>
    <definedName name="_70__FDSAUDITLINK__" hidden="1">{"fdsup://directions/FAT Viewer?action=UPDATE&amp;creator=factset&amp;DYN_ARGS=TRUE&amp;DOC_NAME=FAT:FQL_AUDITING_CLIENT_TEMPLATE.FAT&amp;display_string=Audit&amp;VAR:KEY=TKDCPCRGJO&amp;VAR:QUERY=RkZfREVCVChBTk4sMCwwKQ==&amp;WINDOW=FIRST_POPUP&amp;HEIGHT=450&amp;WIDTH=450&amp;START_MAXIMIZED=FALS","E&amp;VAR:CALENDAR=US&amp;VAR:SYMBOL=88642310&amp;VAR:INDEX=0"}</definedName>
    <definedName name="_71__123Graph_DCHART_1" hidden="1">#REF!</definedName>
    <definedName name="_71__123Graph_XCHART_4" hidden="1">#REF!</definedName>
    <definedName name="_71__123Graph_XCHART_5" hidden="1">'[11]C Amer'!$B$8:$V$8</definedName>
    <definedName name="_71__123Graph_XCHART_8" hidden="1">'[11]E Asia'!$B$8:$V$8</definedName>
    <definedName name="_71__FDSAUDITLINK__" hidden="1">{"fdsup://directions/FAT Viewer?action=UPDATE&amp;creator=factset&amp;DYN_ARGS=TRUE&amp;DOC_NAME=FAT:FQL_AUDITING_CLIENT_TEMPLATE.FAT&amp;display_string=Audit&amp;VAR:KEY=FUXUVUJWNO&amp;VAR:QUERY=RkZfREVCVChBTk4sMCwwKQ==&amp;WINDOW=FIRST_POPUP&amp;HEIGHT=450&amp;WIDTH=450&amp;START_MAXIMIZED=FALS","E&amp;VAR:CALENDAR=US&amp;VAR:SYMBOL=B4WXN8&amp;VAR:INDEX=0"}</definedName>
    <definedName name="_72__123Graph_ACHART_5" hidden="1">#REF!</definedName>
    <definedName name="_72__123Graph_BCHART_20" hidden="1">#REF!</definedName>
    <definedName name="_72__123Graph_DCHART_10" hidden="1">#REF!</definedName>
    <definedName name="_72__123Graph_XCHART_6" hidden="1">'[11]C Amer'!$B$8:$V$8</definedName>
    <definedName name="_72__FDSAUDITLINK__" hidden="1">{"fdsup://directions/FAT Viewer?action=UPDATE&amp;creator=factset&amp;DYN_ARGS=TRUE&amp;DOC_NAME=FAT:FQL_AUDITING_CLIENT_TEMPLATE.FAT&amp;display_string=Audit&amp;VAR:KEY=RGPYRITKBW&amp;VAR:QUERY=RkZfREVCVChBTk4sMCwwKQ==&amp;WINDOW=FIRST_POPUP&amp;HEIGHT=450&amp;WIDTH=450&amp;START_MAXIMIZED=FALS","E&amp;VAR:CALENDAR=US&amp;VAR:SYMBOL=555299&amp;VAR:INDEX=0"}</definedName>
    <definedName name="_73__123Graph_DCHART_11" hidden="1">#REF!</definedName>
    <definedName name="_73__123Graph_XCHART_5" hidden="1">#REF!</definedName>
    <definedName name="_73__123Graph_XCHART_8" hidden="1">'[11]E Asia'!$B$8:$V$8</definedName>
    <definedName name="_73__FDSAUDITLINK__" hidden="1">{"fdsup://directions/FAT Viewer?action=UPDATE&amp;creator=factset&amp;DYN_ARGS=TRUE&amp;DOC_NAME=FAT:FQL_AUDITING_CLIENT_TEMPLATE.FAT&amp;display_string=Audit&amp;VAR:KEY=GTSVUJGXMT&amp;VAR:QUERY=RkZfREVCVChBTk4sMCwwKQ==&amp;WINDOW=FIRST_POPUP&amp;HEIGHT=450&amp;WIDTH=450&amp;START_MAXIMIZED=FALS","E&amp;VAR:CALENDAR=US&amp;VAR:SYMBOL=B1QH83&amp;VAR:INDEX=0"}</definedName>
    <definedName name="_74__123Graph_BCHART_21" hidden="1">#REF!</definedName>
    <definedName name="_74__123Graph_DCHART_12" hidden="1">#REF!</definedName>
    <definedName name="_74__123Graph_XCHART_6" hidden="1">'[7]C Amer'!$B$8:$V$8</definedName>
    <definedName name="_74__FDSAUDITLINK__" hidden="1">{"fdsup://directions/FAT Viewer?action=UPDATE&amp;creator=factset&amp;DYN_ARGS=TRUE&amp;DOC_NAME=FAT:FQL_AUDITING_CLIENT_TEMPLATE.FAT&amp;display_string=Audit&amp;VAR:KEY=JOLOPGHWHA&amp;VAR:QUERY=RkZfREVCVChBTk4sMCwwKQ==&amp;WINDOW=FIRST_POPUP&amp;HEIGHT=450&amp;WIDTH=450&amp;START_MAXIMIZED=FALS","E&amp;VAR:CALENDAR=US&amp;VAR:SYMBOL=B0MLBC&amp;VAR:INDEX=0"}</definedName>
    <definedName name="_75__123Graph_BCHART_22" hidden="1">'[7]W Eur'!$B$21:$V$21</definedName>
    <definedName name="_75__123Graph_DCHART_13" hidden="1">#REF!</definedName>
    <definedName name="_75__123Graph_XCHART_8" hidden="1">'[7]E Asia'!$B$8:$V$8</definedName>
    <definedName name="_75__FDSAUDITLINK__" hidden="1">{"fdsup://directions/FAT Viewer?action=UPDATE&amp;creator=factset&amp;DYN_ARGS=TRUE&amp;DOC_NAME=FAT:FQL_AUDITING_CLIENT_TEMPLATE.FAT&amp;display_string=Audit&amp;VAR:KEY=IDGLCVOJAV&amp;VAR:QUERY=RkZfREVCVChBTk4sMCwwKQ==&amp;WINDOW=FIRST_POPUP&amp;HEIGHT=450&amp;WIDTH=450&amp;START_MAXIMIZED=FALS","E&amp;VAR:CALENDAR=US&amp;VAR:INDEX=0"}</definedName>
    <definedName name="_76__123Graph_ACHART_6" hidden="1">#REF!</definedName>
    <definedName name="_76__123Graph_BCHART_23" hidden="1">'[7]W Eur'!$B$51:$V$51</definedName>
    <definedName name="_76__123Graph_DCHART_14" hidden="1">#REF!</definedName>
    <definedName name="_76__FDSAUDITLINK__" hidden="1">{"fdsup://directions/FAT Viewer?action=UPDATE&amp;creator=factset&amp;DYN_ARGS=TRUE&amp;DOC_NAME=FAT:FQL_AUDITING_CLIENT_TEMPLATE.FAT&amp;display_string=Audit&amp;VAR:KEY=IDGLCVOJAV&amp;VAR:QUERY=RkZfREVCVChBTk4sMCwwKQ==&amp;WINDOW=FIRST_POPUP&amp;HEIGHT=450&amp;WIDTH=450&amp;START_MAXIMIZED=FALS","E&amp;VAR:CALENDAR=US&amp;VAR:INDEX=0"}</definedName>
    <definedName name="_77__123Graph_DCHART_15" hidden="1">#REF!</definedName>
    <definedName name="_77__FDSAUDITLINK__" hidden="1">{"fdsup://directions/FAT Viewer?action=UPDATE&amp;creator=factset&amp;DYN_ARGS=TRUE&amp;DOC_NAME=FAT:FQL_AUDITING_CLIENT_TEMPLATE.FAT&amp;display_string=Audit&amp;VAR:KEY=IDGLCVOJAV&amp;VAR:QUERY=RkZfREVCVChBTk4sMCwwKQ==&amp;WINDOW=FIRST_POPUP&amp;HEIGHT=450&amp;WIDTH=450&amp;START_MAXIMIZED=FALS","E&amp;VAR:CALENDAR=US&amp;VAR:INDEX=0"}</definedName>
    <definedName name="_78__123Graph_BCHART_3" hidden="1">#REF!</definedName>
    <definedName name="_78__123Graph_DCHART_16" hidden="1">#REF!</definedName>
    <definedName name="_78__FDSAUDITLINK__" hidden="1">{"fdsup://directions/FAT Viewer?action=UPDATE&amp;creator=factset&amp;DYN_ARGS=TRUE&amp;DOC_NAME=FAT:FQL_AUDITING_CLIENT_TEMPLATE.FAT&amp;display_string=Audit&amp;VAR:KEY=KVMDMLKLMR&amp;VAR:QUERY=RkZfREVCVChBTk4sMCwwLEFZLCxVU0Qp&amp;WINDOW=FIRST_POPUP&amp;HEIGHT=450&amp;WIDTH=450&amp;START_MAXIMI","ZED=FALSE&amp;VAR:CALENDAR=US&amp;VAR:INDEX=0"}</definedName>
    <definedName name="_79__123Graph_DCHART_17" hidden="1">#REF!</definedName>
    <definedName name="_79__FDSAUDITLINK__" hidden="1">{"fdsup://directions/FAT Viewer?action=UPDATE&amp;creator=factset&amp;DYN_ARGS=TRUE&amp;DOC_NAME=FAT:FQL_AUDITING_CLIENT_TEMPLATE.FAT&amp;display_string=Audit&amp;VAR:KEY=EBOFODUNIJ&amp;VAR:QUERY=RkZfREVCVChBTk4sMCwwKQ==&amp;WINDOW=FIRST_POPUP&amp;HEIGHT=450&amp;WIDTH=450&amp;START_MAXIMIZED=FALS","E&amp;VAR:CALENDAR=US&amp;VAR:SYMBOL=DE&amp;VAR:INDEX=0"}</definedName>
    <definedName name="_8__123Graph_ACHART_10" hidden="1">#REF!</definedName>
    <definedName name="_8__123Graph_ACHART_12" hidden="1">'[11]E Asia'!$B$28:$V$28</definedName>
    <definedName name="_8__123Graph_ACHART_14" hidden="1">[11]Mideast!$B$14:$V$14</definedName>
    <definedName name="_8__123Graph_ACHART_16" hidden="1">[7]Ocean!$B$19:$V$19</definedName>
    <definedName name="_8__FDSAUDITLINK__" hidden="1">{"fdsup://directions/FAT Viewer?action=UPDATE&amp;creator=factset&amp;DYN_ARGS=TRUE&amp;DOC_NAME=FAT:FQL_AUDITING_CLIENT_TEMPLATE.FAT&amp;display_string=Audit&amp;VAR:KEY=LAROLQVATY&amp;VAR:QUERY=RkZfVEFYX1JBVEUoQU5OLDApLzEwMA==&amp;WINDOW=FIRST_POPUP&amp;HEIGHT=450&amp;WIDTH=450&amp;START_MAXIMI","ZED=FALSE&amp;VAR:CALENDAR=US&amp;VAR:SYMBOL=B16GWD&amp;VAR:INDEX=0"}</definedName>
    <definedName name="_80__123Graph_ACHART_7" hidden="1">#REF!</definedName>
    <definedName name="_80__123Graph_BCHART_4" hidden="1">#REF!</definedName>
    <definedName name="_80__123Graph_DCHART_18" hidden="1">#REF!</definedName>
    <definedName name="_80__FDSAUDITLINK__" hidden="1">{"fdsup://directions/FAT Viewer?action=UPDATE&amp;creator=factset&amp;DYN_ARGS=TRUE&amp;DOC_NAME=FAT:FQL_AUDITING_CLIENT_TEMPLATE.FAT&amp;display_string=Audit&amp;VAR:KEY=CXSXCFIDMR&amp;VAR:QUERY=RkZfREVCVChBTk4sMCwwKQ==&amp;WINDOW=FIRST_POPUP&amp;HEIGHT=450&amp;WIDTH=450&amp;START_MAXIMIZED=FALS","E&amp;VAR:CALENDAR=US&amp;VAR:SYMBOL=659706&amp;VAR:INDEX=0"}</definedName>
    <definedName name="_81__123Graph_DCHART_19" hidden="1">#REF!</definedName>
    <definedName name="_81__FDSAUDITLINK__" hidden="1">{"fdsup://directions/FAT Viewer?action=UPDATE&amp;creator=factset&amp;DYN_ARGS=TRUE&amp;DOC_NAME=FAT:FQL_AUDITING_CLIENT_TEMPLATE.FAT&amp;display_string=Audit&amp;VAR:KEY=EXOFARARCV&amp;VAR:QUERY=RkZfREVCVChBTk4sMCwwKQ==&amp;WINDOW=FIRST_POPUP&amp;HEIGHT=450&amp;WIDTH=450&amp;START_MAXIMIZED=FALS","E&amp;VAR:CALENDAR=US&amp;VAR:SYMBOL=649658&amp;VAR:INDEX=0"}</definedName>
    <definedName name="_82__123Graph_BCHART_5" hidden="1">#REF!</definedName>
    <definedName name="_82__123Graph_DCHART_2" hidden="1">#REF!</definedName>
    <definedName name="_82__FDSAUDITLINK__" hidden="1">{"fdsup://directions/FAT Viewer?action=UPDATE&amp;creator=factset&amp;DYN_ARGS=TRUE&amp;DOC_NAME=FAT:FQL_AUDITING_CLIENT_TEMPLATE.FAT&amp;display_string=Audit&amp;VAR:KEY=OPAXMFYFQV&amp;VAR:QUERY=RkZfREVCVChBTk4sMCwwKQ==&amp;WINDOW=FIRST_POPUP&amp;HEIGHT=450&amp;WIDTH=450&amp;START_MAXIMIZED=FALS","E&amp;VAR:CALENDAR=US&amp;VAR:SYMBOL=CNH&amp;VAR:INDEX=0"}</definedName>
    <definedName name="_83__123Graph_DCHART_20" hidden="1">#REF!</definedName>
    <definedName name="_83__FDSAUDITLINK__" hidden="1">{"fdsup://directions/FAT Viewer?action=UPDATE&amp;creator=factset&amp;DYN_ARGS=TRUE&amp;DOC_NAME=FAT:FQL_AUDITING_CLIENT_TEMPLATE.FAT&amp;display_string=Audit&amp;VAR:KEY=QPSNQXGHMJ&amp;VAR:QUERY=RkZfREVCVChBTk4sMCwwLEFZLCxVU0Qp&amp;WINDOW=FIRST_POPUP&amp;HEIGHT=450&amp;WIDTH=450&amp;START_MAXIMI","ZED=FALSE&amp;VAR:CALENDAR=US&amp;VAR:SYMBOL=ACXM&amp;VAR:INDEX=0"}</definedName>
    <definedName name="_84__123Graph_ACHART_8" hidden="1">#REF!</definedName>
    <definedName name="_84__123Graph_BCHART_6" hidden="1">#REF!</definedName>
    <definedName name="_84__123Graph_DCHART_21" hidden="1">#REF!</definedName>
    <definedName name="_84__FDSAUDITLINK__" hidden="1">{"fdsup://directions/FAT Viewer?action=UPDATE&amp;creator=factset&amp;DYN_ARGS=TRUE&amp;DOC_NAME=FAT:FQL_AUDITING_CLIENT_TEMPLATE.FAT&amp;display_string=Audit&amp;VAR:KEY=YLERWRSRUJ&amp;VAR:QUERY=RkZfTUtUX1ZBTF9QVUJMSUMoMCwwLEFZLFVTRCk=&amp;WINDOW=FIRST_POPUP&amp;HEIGHT=450&amp;WIDTH=450&amp;STAR","T_MAXIMIZED=FALSE&amp;VAR:CALENDAR=US&amp;VAR:SYMBOL=DE&amp;VAR:INDEX=0"}</definedName>
    <definedName name="_85__123Graph_DCHART_3" hidden="1">#REF!</definedName>
    <definedName name="_85__FDSAUDITLINK__" hidden="1">{"fdsup://directions/FAT Viewer?action=UPDATE&amp;creator=factset&amp;DYN_ARGS=TRUE&amp;DOC_NAME=FAT:FQL_AUDITING_CLIENT_TEMPLATE.FAT&amp;display_string=Audit&amp;VAR:KEY=CZUFCBEZCJ&amp;VAR:QUERY=RkZfTUtUX1ZBTF9QVUJMSUMoMCwwLEFZLFVTRCk=&amp;WINDOW=FIRST_POPUP&amp;HEIGHT=450&amp;WIDTH=450&amp;STAR","T_MAXIMIZED=FALSE&amp;VAR:CALENDAR=US&amp;VAR:SYMBOL=659706&amp;VAR:INDEX=0"}</definedName>
    <definedName name="_86__123Graph_BCHART_7" hidden="1">#REF!</definedName>
    <definedName name="_86__123Graph_DCHART_4" hidden="1">#REF!</definedName>
    <definedName name="_86__FDSAUDITLINK__" hidden="1">{"fdsup://directions/FAT Viewer?action=UPDATE&amp;creator=factset&amp;DYN_ARGS=TRUE&amp;DOC_NAME=FAT:FQL_AUDITING_CLIENT_TEMPLATE.FAT&amp;display_string=Audit&amp;VAR:KEY=CFWLQJOZYF&amp;VAR:QUERY=RkZfTUtUX1ZBTF9QVUJMSUMoMCwwLEFZLFVTRCk=&amp;WINDOW=FIRST_POPUP&amp;HEIGHT=450&amp;WIDTH=450&amp;STAR","T_MAXIMIZED=FALSE&amp;VAR:CALENDAR=US&amp;VAR:SYMBOL=B1QH83&amp;VAR:INDEX=0"}</definedName>
    <definedName name="_87__123Graph_DCHART_5" hidden="1">#REF!</definedName>
    <definedName name="_87__FDSAUDITLINK__" hidden="1">{"fdsup://directions/FAT Viewer?action=UPDATE&amp;creator=factset&amp;DYN_ARGS=TRUE&amp;DOC_NAME=FAT:FQL_AUDITING_CLIENT_TEMPLATE.FAT&amp;display_string=Audit&amp;VAR:KEY=GLAREJANUR&amp;VAR:QUERY=RkZfTUtUX1ZBTF9QVUJMSUMoMCwwLEFZLFVTRCk=&amp;WINDOW=FIRST_POPUP&amp;HEIGHT=450&amp;WIDTH=450&amp;STAR","T_MAXIMIZED=FALSE&amp;VAR:CALENDAR=US&amp;VAR:SYMBOL=649658&amp;VAR:INDEX=0"}</definedName>
    <definedName name="_88__123Graph_ACHART_9" hidden="1">#REF!</definedName>
    <definedName name="_88__123Graph_BCHART_8" hidden="1">#REF!</definedName>
    <definedName name="_88__123Graph_DCHART_6" hidden="1">#REF!</definedName>
    <definedName name="_88__FDSAUDITLINK__" hidden="1">{"fdsup://directions/FAT Viewer?action=UPDATE&amp;creator=factset&amp;DYN_ARGS=TRUE&amp;DOC_NAME=FAT:FQL_AUDITING_CLIENT_TEMPLATE.FAT&amp;display_string=Audit&amp;VAR:KEY=IBAFUZUDMX&amp;VAR:QUERY=RkZfTUtUX1ZBTF9QVUJMSUMoMCwwLEFZLFVTRCk=&amp;WINDOW=FIRST_POPUP&amp;HEIGHT=450&amp;WIDTH=450&amp;STAR","T_MAXIMIZED=FALSE&amp;VAR:CALENDAR=US&amp;VAR:SYMBOL=CNH&amp;VAR:INDEX=0"}</definedName>
    <definedName name="_89__123Graph_DCHART_7" hidden="1">#REF!</definedName>
    <definedName name="_89__FDSAUDITLINK__" hidden="1">{"fdsup://directions/FAT Viewer?action=UPDATE&amp;creator=factset&amp;DYN_ARGS=TRUE&amp;DOC_NAME=FAT:FQL_AUDITING_CLIENT_TEMPLATE.FAT&amp;display_string=Audit&amp;VAR:KEY=CZURUJOTUB&amp;VAR:QUERY=RkZfTUtUX1ZBTF9QVUJMSUMoQU5OLDAsMCxBWSwsVVNEKQ==&amp;WINDOW=FIRST_POPUP&amp;HEIGHT=450&amp;WIDTH=","450&amp;START_MAXIMIZED=FALSE&amp;VAR:CALENDAR=US&amp;VAR:SYMBOL=B1QH83&amp;VAR:INDEX=0"}</definedName>
    <definedName name="_9__123Graph_ACHART_11" hidden="1">'[11]E Eur'!$B$28:$V$28</definedName>
    <definedName name="_9__123Graph_ACHART_13" hidden="1">[11]Mideast!$B$19:$V$19</definedName>
    <definedName name="_9__123Graph_ACHART_15" hidden="1">[11]Mideast!$B$28:$V$28</definedName>
    <definedName name="_9__123Graph_ACHART_17" hidden="1">[7]Ocean!$B$14:$V$14</definedName>
    <definedName name="_9__123Graph_BGRAF02_A" hidden="1">[8]PLAN02!$J$11:$J$22</definedName>
    <definedName name="_9__FDSAUDITLINK__" hidden="1">{"fdsup://directions/FAT Viewer?action=UPDATE&amp;creator=factset&amp;DYN_ARGS=TRUE&amp;DOC_NAME=FAT:FQL_AUDITING_CLIENT_TEMPLATE.FAT&amp;display_string=Audit&amp;VAR:KEY=BMLATSZSFC&amp;VAR:QUERY=RkZfVEFYX1JBVEUoQU5OLDApLzEwMA==&amp;WINDOW=FIRST_POPUP&amp;HEIGHT=450&amp;WIDTH=450&amp;START_MAXIMI","ZED=FALSE&amp;VAR:CALENDAR=US&amp;VAR:SYMBOL=294542&amp;VAR:INDEX=0"}</definedName>
    <definedName name="_90__123Graph_BCHART_9" hidden="1">#REF!</definedName>
    <definedName name="_90__123Graph_DCHART_8" hidden="1">#REF!</definedName>
    <definedName name="_90__FDSAUDITLINK__" hidden="1">{"fdsup://directions/FAT Viewer?action=UPDATE&amp;creator=factset&amp;DYN_ARGS=TRUE&amp;DOC_NAME=FAT:FQL_AUDITING_CLIENT_TEMPLATE.FAT&amp;display_string=Audit&amp;VAR:KEY=TCLSBADEBM&amp;VAR:QUERY=RkZfREVCVChBTk4sMCwwLEFZLCxVU0Qp&amp;WINDOW=FIRST_POPUP&amp;HEIGHT=450&amp;WIDTH=450&amp;START_MAXIMI","ZED=FALSE&amp;VAR:CALENDAR=US&amp;VAR:SYMBOL=218564&amp;VAR:INDEX=0"}</definedName>
    <definedName name="_91__123Graph_DCHART_9" hidden="1">#REF!</definedName>
    <definedName name="_91__FDSAUDITLINK__" hidden="1">{"fdsup://directions/FAT Viewer?action=UPDATE&amp;creator=factset&amp;DYN_ARGS=TRUE&amp;DOC_NAME=FAT:FQL_AUDITING_CLIENT_TEMPLATE.FAT&amp;display_string=Audit&amp;VAR:KEY=TCVWVCXSPG&amp;VAR:QUERY=RkZfREVCVChBTk4sMCwwLEFZLCxVU0Qp&amp;WINDOW=FIRST_POPUP&amp;HEIGHT=450&amp;WIDTH=450&amp;START_MAXIMI","ZED=FALSE&amp;VAR:CALENDAR=US&amp;VAR:SYMBOL=230817&amp;VAR:INDEX=0"}</definedName>
    <definedName name="_92__123Graph_BCHART_1" hidden="1">#REF!</definedName>
    <definedName name="_92__123Graph_CCHART_1" hidden="1">#REF!</definedName>
    <definedName name="_92__123Graph_ECHART_1" hidden="1">#REF!</definedName>
    <definedName name="_92__FDSAUDITLINK__" hidden="1">{"fdsup://directions/FAT Viewer?action=UPDATE&amp;creator=factset&amp;DYN_ARGS=TRUE&amp;DOC_NAME=FAT:FQL_AUDITING_CLIENT_TEMPLATE.FAT&amp;display_string=Audit&amp;VAR:KEY=FKRWBWPYJQ&amp;VAR:QUERY=RkZfREVCVChBTk4sMCwwLEFZLCxVU0Qp&amp;WINDOW=FIRST_POPUP&amp;HEIGHT=450&amp;WIDTH=450&amp;START_MAXIMI","ZED=FALSE&amp;VAR:CALENDAR=US&amp;VAR:SYMBOL=244167&amp;VAR:INDEX=0"}</definedName>
    <definedName name="_93__123Graph_ECHART_2" hidden="1">#REF!</definedName>
    <definedName name="_93__FDSAUDITLINK__" hidden="1">{"fdsup://directions/FAT Viewer?action=UPDATE&amp;creator=factset&amp;DYN_ARGS=TRUE&amp;DOC_NAME=FAT:FQL_AUDITING_CLIENT_TEMPLATE.FAT&amp;display_string=Audit&amp;VAR:KEY=BWBYDQBYRG&amp;VAR:QUERY=RkZfREVCVChBTk4sMCwwLEFZLCxVU0Qp&amp;WINDOW=FIRST_POPUP&amp;HEIGHT=450&amp;WIDTH=450&amp;START_MAXIMI","ZED=FALSE&amp;VAR:CALENDAR=US&amp;VAR:SYMBOL=B01NXT&amp;VAR:INDEX=0"}</definedName>
    <definedName name="_94__123Graph_CCHART_10" hidden="1">#REF!</definedName>
    <definedName name="_94__123Graph_ECHART_3" hidden="1">#REF!</definedName>
    <definedName name="_94__FDSAUDITLINK__" hidden="1">{"fdsup://directions/FAT Viewer?action=UPDATE&amp;creator=factset&amp;DYN_ARGS=TRUE&amp;DOC_NAME=FAT:FQL_AUDITING_CLIENT_TEMPLATE.FAT&amp;display_string=Audit&amp;VAR:KEY=LINIDUNITC&amp;VAR:QUERY=RkZfREVCVChBTk4sMCwwLEFZLCxVU0Qp&amp;WINDOW=FIRST_POPUP&amp;HEIGHT=450&amp;WIDTH=450&amp;START_MAXIMI","ZED=FALSE&amp;VAR:CALENDAR=US&amp;VAR:SYMBOL=B142YT&amp;VAR:INDEX=0"}</definedName>
    <definedName name="_95__123Graph_XCHART_1" hidden="1">#REF!</definedName>
    <definedName name="_95__FDSAUDITLINK__" hidden="1">{"fdsup://directions/FAT Viewer?action=UPDATE&amp;creator=factset&amp;DYN_ARGS=TRUE&amp;DOC_NAME=FAT:FQL_AUDITING_CLIENT_TEMPLATE.FAT&amp;display_string=Audit&amp;VAR:KEY=DUDADIPCVA&amp;VAR:QUERY=RkZfREVCVChBTk4sMCwwLEFZLCxVU0Qp&amp;WINDOW=FIRST_POPUP&amp;HEIGHT=450&amp;WIDTH=450&amp;START_MAXIMI","ZED=FALSE&amp;VAR:CALENDAR=US&amp;VAR:SYMBOL=578220&amp;VAR:INDEX=0"}</definedName>
    <definedName name="_96__123Graph_BCHART_10" hidden="1">#REF!</definedName>
    <definedName name="_96__123Graph_CCHART_11" hidden="1">#REF!</definedName>
    <definedName name="_96__123Graph_XCHART_10" hidden="1">#REF!</definedName>
    <definedName name="_96__FDSAUDITLINK__" hidden="1">{"fdsup://directions/FAT Viewer?action=UPDATE&amp;creator=factset&amp;DYN_ARGS=TRUE&amp;DOC_NAME=FAT:FQL_AUDITING_CLIENT_TEMPLATE.FAT&amp;display_string=Audit&amp;VAR:KEY=HOZMZUDYTG&amp;VAR:QUERY=RkZfREVCVChBTk4sMCwwLEFZLCxVU0Qp&amp;WINDOW=FIRST_POPUP&amp;HEIGHT=450&amp;WIDTH=450&amp;START_MAXIMI","ZED=FALSE&amp;VAR:CALENDAR=US&amp;VAR:SYMBOL=714862&amp;VAR:INDEX=0"}</definedName>
    <definedName name="_97__123Graph_XCHART_11" hidden="1">#REF!</definedName>
    <definedName name="_97__FDSAUDITLINK__" hidden="1">{"fdsup://directions/FAT Viewer?action=UPDATE&amp;creator=factset&amp;DYN_ARGS=TRUE&amp;DOC_NAME=FAT:FQL_AUDITING_CLIENT_TEMPLATE.FAT&amp;display_string=Audit&amp;VAR:KEY=ZOZGRKXKLQ&amp;VAR:QUERY=RkZfREVCVChBTk4sMCwwLEFZLCxVU0Qp&amp;WINDOW=FIRST_POPUP&amp;HEIGHT=450&amp;WIDTH=450&amp;START_MAXIMI","ZED=FALSE&amp;VAR:CALENDAR=US&amp;VAR:SYMBOL=548970&amp;VAR:INDEX=0"}</definedName>
    <definedName name="_98__123Graph_CCHART_12" hidden="1">#REF!</definedName>
    <definedName name="_98__123Graph_XCHART_12" hidden="1">#REF!</definedName>
    <definedName name="_98__FDSAUDITLINK__" hidden="1">{"fdsup://directions/FAT Viewer?action=UPDATE&amp;creator=factset&amp;DYN_ARGS=TRUE&amp;DOC_NAME=FAT:FQL_AUDITING_CLIENT_TEMPLATE.FAT&amp;display_string=Audit&amp;VAR:KEY=TSVONSRIPQ&amp;VAR:QUERY=RkZfREVCVChBTk4sMCwwLEFZLCxVU0Qp&amp;WINDOW=FIRST_POPUP&amp;HEIGHT=450&amp;WIDTH=450&amp;START_MAXIMI","ZED=FALSE&amp;VAR:CALENDAR=US&amp;VAR:SYMBOL=576320&amp;VAR:INDEX=0"}</definedName>
    <definedName name="_99__123Graph_XCHART_13" hidden="1">#REF!</definedName>
    <definedName name="_99__FDSAUDITLINK__" hidden="1">{"fdsup://directions/FAT Viewer?action=UPDATE&amp;creator=factset&amp;DYN_ARGS=TRUE&amp;DOC_NAME=FAT:FQL_AUDITING_CLIENT_TEMPLATE.FAT&amp;display_string=Audit&amp;VAR:KEY=ZKFETWBYZU&amp;VAR:QUERY=RkZfREVCVChBTk4sMCwwLEFZLCxVU0Qp&amp;WINDOW=FIRST_POPUP&amp;HEIGHT=450&amp;WIDTH=450&amp;START_MAXIMI","ZED=FALSE&amp;VAR:CALENDAR=US&amp;VAR:SYMBOL=757416&amp;VAR:INDEX=0"}</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ar1" hidden="1">{#N/A,#N/A,FALSE,"GERAL";#N/A,#N/A,FALSE,"012-96";#N/A,#N/A,FALSE,"018-96";#N/A,#N/A,FALSE,"027-96";#N/A,#N/A,FALSE,"059-96";#N/A,#N/A,FALSE,"076-96";#N/A,#N/A,FALSE,"019-97";#N/A,#N/A,FALSE,"021-97";#N/A,#N/A,FALSE,"022-97";#N/A,#N/A,FALSE,"028-97"}</definedName>
    <definedName name="_bdm.0165a1072d454f1da09c7909ac10c569.edm" hidden="1">#REF!</definedName>
    <definedName name="_bdm.093cf39660cf46ada4c03048cb7f2a66.edm" hidden="1">#REF!</definedName>
    <definedName name="_bdm.0b65c6482aaf40ecab28d0ee6b32ceb0.edm" hidden="1">#REF!</definedName>
    <definedName name="_bdm.16cc3dcd45954985b95db277d7caefa7.edm" hidden="1">#REF!</definedName>
    <definedName name="_bdm.2991E7A9C15446F5AA3462BB6B500ACF.edm" hidden="1">#REF!</definedName>
    <definedName name="_bdm.2a4ed5eaf27a43bb8a7c6782d278a1a3.edm" hidden="1">#REF!</definedName>
    <definedName name="_bdm.35ce0f12f70c4726ae5f3a8721721e71.edm" hidden="1">#REF!</definedName>
    <definedName name="_bdm.4efa2ae8ad9f417b9a26aa688d10740c.edm" hidden="1">#REF!</definedName>
    <definedName name="_bdm.4f042585ebda458f904982f29ed12e0b.edm" hidden="1">#REF!</definedName>
    <definedName name="_bdm.649C41FE9CE642F4A6CE31905B59892B.edm" hidden="1">#REF!</definedName>
    <definedName name="_bdm.71A5CFF0E3B9477F8BD6A625A6C5BF19.edm" hidden="1">#REF!</definedName>
    <definedName name="_bdm.873dec7da2cd4294bebd0f31008b970f.edm" hidden="1">#REF!</definedName>
    <definedName name="_bdm.8c8dcfeffff34f51ad3edd6d198efa01.edm" hidden="1">#REF!</definedName>
    <definedName name="_bdm.8deb2682bf1542f89b7b66ba4413e8ae.edm" hidden="1">#REF!</definedName>
    <definedName name="_bdm.8E50BC5A4BA447F29F0EAB2C81622CBB.edm" hidden="1">#REF!</definedName>
    <definedName name="_bdm.916fd2bedf624c47be4f3b57ff179b6b.edm" hidden="1">#REF!</definedName>
    <definedName name="_bdm.93caa4c1567c45fa91d4b0fed10b2569.edm" hidden="1">#REF!</definedName>
    <definedName name="_bdm.a5b15db0fd8243bdbb80a75c76069090.edm" hidden="1">#REF!</definedName>
    <definedName name="_bdm.adda3af8593c4ec5b65819e23056334f.edm" hidden="1">#REF!</definedName>
    <definedName name="_bdm.b101dd24718a4f1f80ba1522ffdc1ac5.edm" hidden="1">#REF!</definedName>
    <definedName name="_bdm.b1c2a2d0a43c425184d63da368ce5936.edm" hidden="1">#REF!</definedName>
    <definedName name="_bdm.dfa815a0a3da4c49833e16d0934cdf30.edm" hidden="1">#REF!</definedName>
    <definedName name="_bdm.dff0a832f67046c8bfd4f751beb5b4f5.edm" hidden="1">#REF!</definedName>
    <definedName name="_bdm.e565a8643188438ea08fa827be99edc3.edm" hidden="1">#REF!</definedName>
    <definedName name="_bdm.e954d4d1b76b4628beb3990ae8b32459.edm" hidden="1">#REF!</definedName>
    <definedName name="_bdm.FB345A4BC22D4940A70654772F977CA4.edm" hidden="1">#REF!</definedName>
    <definedName name="_Fill" hidden="1">#REF!</definedName>
    <definedName name="_Key1" hidden="1">#REF!</definedName>
    <definedName name="_Key2" hidden="1">#REF!</definedName>
    <definedName name="_MatMult_A" hidden="1">#REF!</definedName>
    <definedName name="_Order1" hidden="1">255</definedName>
    <definedName name="_Order2" hidden="1">255</definedName>
    <definedName name="_Regression_Int" hidden="1">1</definedName>
    <definedName name="_Regression_Out" hidden="1">#REF!</definedName>
    <definedName name="_Regression_X" hidden="1">#REF!</definedName>
    <definedName name="_Regression_Y" hidden="1">#REF!</definedName>
    <definedName name="_Sort" hidden="1">#REF!</definedName>
    <definedName name="_Table1_In1" hidden="1">#REF!</definedName>
    <definedName name="_Table1_Out" hidden="1">#REF!</definedName>
    <definedName name="_Table2_In1" hidden="1">#REF!</definedName>
    <definedName name="_Table2_Out" hidden="1">#REF!</definedName>
    <definedName name="_UUID_" hidden="1">26909</definedName>
    <definedName name="a" hidden="1">{"'REL CUSTODIF'!$B$1:$H$72"}</definedName>
    <definedName name="aa" hidden="1">{"'REL CUSTODIF'!$B$1:$H$72"}</definedName>
    <definedName name="aaa" hidden="1">{#N/A,#N/A,FALSE,"GQGEMPRE"}</definedName>
    <definedName name="AAA_DOCTOPS" hidden="1">"AAA_SET"</definedName>
    <definedName name="AAA_duser" hidden="1">"OFF"</definedName>
    <definedName name="aaaaa"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aaaaaa" hidden="1">{#N/A,#N/A,FALSE,"EXPORTAC";#N/A,#N/A,FALSE,"SUPEL94"}</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saasas" hidden="1">{#N/A,#N/A,TRUE,"indice";#N/A,#N/A,TRUE,"indicadores";#N/A,#N/A,TRUE,"comentarios"}</definedName>
    <definedName name="AccessDatabase" hidden="1">"G:\GEFER\Sistema\BALANÇO\2001\01jan2002.mdb"</definedName>
    <definedName name="acum" hidden="1">{"ATPASRESANALITICO",#N/A,FALSE,"C V M"}</definedName>
    <definedName name="adadad" hidden="1">Main.SAPF4Help()</definedName>
    <definedName name="adadada" hidden="1">Main.SAPF4Help()</definedName>
    <definedName name="adadadad" hidden="1">Main.SAPF4Help()</definedName>
    <definedName name="AF" hidden="1">{#N/A,#N/A,FALSE,"GERAL";#N/A,#N/A,FALSE,"012-96";#N/A,#N/A,FALSE,"018-96";#N/A,#N/A,FALSE,"027-96";#N/A,#N/A,FALSE,"059-96";#N/A,#N/A,FALSE,"076-96";#N/A,#N/A,FALSE,"019-97";#N/A,#N/A,FALSE,"021-97";#N/A,#N/A,FALSE,"022-97";#N/A,#N/A,FALSE,"028-97"}</definedName>
    <definedName name="Apuração2005" hidden="1">{"APURAÇÃO",#N/A,FALSE,"C V M"}</definedName>
    <definedName name="AS2DocOpenMode" hidden="1">"AS2DocumentEdit"</definedName>
    <definedName name="AS2NamedRange" hidden="1">18</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asaas" hidden="1">{#N/A,#N/A,TRUE,"indice";#N/A,#N/A,TRUE,"indicadores";#N/A,#N/A,TRUE,"comentarios"}</definedName>
    <definedName name="asaasa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sdadsa" hidden="1">Main.SAPF4Help()</definedName>
    <definedName name="ASDF" hidden="1">{#N/A,#N/A,FALSE,"GERAL";#N/A,#N/A,FALSE,"012-96";#N/A,#N/A,FALSE,"018-96";#N/A,#N/A,FALSE,"027-96";#N/A,#N/A,FALSE,"059-96";#N/A,#N/A,FALSE,"076-96";#N/A,#N/A,FALSE,"019-97";#N/A,#N/A,FALSE,"021-97";#N/A,#N/A,FALSE,"022-97";#N/A,#N/A,FALSE,"028-97"}</definedName>
    <definedName name="asdfasdf" hidden="1">Main.SAPF4Help()</definedName>
    <definedName name="asdfasdfasdfawerasdgadg" hidden="1">Main.SAPF4Help()</definedName>
    <definedName name="asdryhsdfh"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srgad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wdasd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w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b" hidden="1">{"'REL CUSTODIF'!$B$1:$H$72"}</definedName>
    <definedName name="bar" hidden="1">{#N/A,#N/A,FALSE,"GERAL";#N/A,#N/A,FALSE,"012-96";#N/A,#N/A,FALSE,"018-96";#N/A,#N/A,FALSE,"027-96";#N/A,#N/A,FALSE,"059-96";#N/A,#N/A,FALSE,"076-96";#N/A,#N/A,FALSE,"019-97";#N/A,#N/A,FALSE,"021-97";#N/A,#N/A,FALSE,"022-97";#N/A,#N/A,FALSE,"028-97"}</definedName>
    <definedName name="BEx1OOG6GRUESJGFSCGV8P04USOO" hidden="1">#N/A</definedName>
    <definedName name="BEx3JE11RIPHGGPF33RZI8Q4F7M0" hidden="1">#REF!</definedName>
    <definedName name="BExB3HWC9KSWF5JMJDFLJS0NXRKG" hidden="1">#REF!</definedName>
    <definedName name="BExIU9DP9OG063UEAMX1IOLVL555" hidden="1">#REF!</definedName>
    <definedName name="BExO54JOVTRTWHR6GXUXCEGJGR28" hidden="1">#REF!</definedName>
    <definedName name="BExS25XFJCQZ7HNVJKHX9DAKJLMQ" hidden="1">#N/A</definedName>
    <definedName name="BG_Del" hidden="1">15</definedName>
    <definedName name="BG_Ins" hidden="1">4</definedName>
    <definedName name="BG_Mod" hidden="1">6</definedName>
    <definedName name="BLPH10" hidden="1">#REF!</definedName>
    <definedName name="BLPH106" hidden="1">'[14]#REF'!$O$12</definedName>
    <definedName name="BLPH107" hidden="1">'[14]#REF'!$O$12</definedName>
    <definedName name="BLPH108" hidden="1">'[14]#REF'!$O$12</definedName>
    <definedName name="BLPH137" hidden="1">'[14]#REF'!$O$12</definedName>
    <definedName name="BLPH138" hidden="1">'[14]#REF'!$O$12</definedName>
    <definedName name="BLPH139" hidden="1">'[14]#REF'!$O$12</definedName>
    <definedName name="BLPH141" hidden="1">'[14]#REF'!$O$12</definedName>
    <definedName name="BLPH142" hidden="1">'[14]#REF'!$O$12</definedName>
    <definedName name="BLPH143" hidden="1">'[14]#REF'!$O$12</definedName>
    <definedName name="BLPH144" hidden="1">'[14]#REF'!$O$12</definedName>
    <definedName name="BLPH145" hidden="1">'[14]#REF'!$O$12</definedName>
    <definedName name="BLPH146" hidden="1">'[14]#REF'!$O$12</definedName>
    <definedName name="BLPH147" hidden="1">'[14]#REF'!$O$12</definedName>
    <definedName name="BLPH148" hidden="1">'[14]#REF'!$O$12</definedName>
    <definedName name="BLPH149" hidden="1">'[14]#REF'!$O$12</definedName>
    <definedName name="BLPH151" hidden="1">'[14]#REF'!$O$12</definedName>
    <definedName name="BLPH152" hidden="1">'[14]#REF'!$O$12</definedName>
    <definedName name="BLPH153" hidden="1">'[14]#REF'!$O$12</definedName>
    <definedName name="BLPH154" hidden="1">'[14]#REF'!$O$12</definedName>
    <definedName name="BLPH155" hidden="1">'[14]#REF'!$O$12</definedName>
    <definedName name="BLPH156" hidden="1">'[14]#REF'!$O$12</definedName>
    <definedName name="BLPH157" hidden="1">'[14]#REF'!$O$12</definedName>
    <definedName name="BLPH158" hidden="1">'[14]#REF'!$O$12</definedName>
    <definedName name="BLPH159" hidden="1">'[14]#REF'!$O$12</definedName>
    <definedName name="BLPH161" hidden="1">'[14]#REF'!$O$12</definedName>
    <definedName name="BLPH162" hidden="1">'[14]#REF'!$O$12</definedName>
    <definedName name="BLPH163" hidden="1">'[14]#REF'!$O$12</definedName>
    <definedName name="BLPH164" hidden="1">'[14]#REF'!$O$12</definedName>
    <definedName name="BLPH165" hidden="1">'[14]#REF'!$O$12</definedName>
    <definedName name="BLPH166" hidden="1">'[14]#REF'!$O$12</definedName>
    <definedName name="BLPH167" hidden="1">'[14]#REF'!$O$12</definedName>
    <definedName name="BLPH168" hidden="1">'[14]#REF'!$O$12</definedName>
    <definedName name="BLPH169" hidden="1">'[14]#REF'!$O$12</definedName>
    <definedName name="BLPH171" hidden="1">'[14]#REF'!$O$12</definedName>
    <definedName name="BLPH172" hidden="1">'[14]#REF'!$O$12</definedName>
    <definedName name="BLPH173" hidden="1">'[14]#REF'!$O$12</definedName>
    <definedName name="BLPH174" hidden="1">'[14]#REF'!$O$12</definedName>
    <definedName name="BLPH175" hidden="1">'[14]#REF'!$O$12</definedName>
    <definedName name="BLPH176" hidden="1">'[14]#REF'!$O$12</definedName>
    <definedName name="BLPH177" hidden="1">'[14]#REF'!$O$12</definedName>
    <definedName name="BLPH178" hidden="1">'[14]#REF'!$O$12</definedName>
    <definedName name="BLPH179" hidden="1">'[14]#REF'!$O$12</definedName>
    <definedName name="BLPH181" hidden="1">'[14]#REF'!$O$12</definedName>
    <definedName name="BLPH182" hidden="1">'[14]#REF'!$T$12</definedName>
    <definedName name="BLPH183" hidden="1">'[14]#REF'!$T$12</definedName>
    <definedName name="BLPH184" hidden="1">'[14]#REF'!$T$12</definedName>
    <definedName name="BLPH185" hidden="1">'[14]#REF'!$T$12</definedName>
    <definedName name="BLPH23" hidden="1">#REF!</definedName>
    <definedName name="BLPH24" hidden="1">#REF!</definedName>
    <definedName name="BLPH25" hidden="1">#REF!</definedName>
    <definedName name="BLPH31" hidden="1">'[14]#REF'!$Y$12</definedName>
    <definedName name="BLPH32" hidden="1">'[14]#REF'!$T$12</definedName>
    <definedName name="BLPH33" hidden="1">'[14]#REF'!$O$12</definedName>
    <definedName name="BLPH34" hidden="1">'[14]#REF'!$O$12</definedName>
    <definedName name="BLPH35" hidden="1">'[14]#REF'!$T$12</definedName>
    <definedName name="BLPH36" hidden="1">'[14]#REF'!$Y$12</definedName>
    <definedName name="BLPH37" hidden="1">'[14]#REF'!$Y$12</definedName>
    <definedName name="BLPH38" hidden="1">'[14]#REF'!$T$12</definedName>
    <definedName name="BLPH39" hidden="1">'[14]#REF'!$O$12</definedName>
    <definedName name="BLPH41" hidden="1">'[14]#REF'!$AI$12</definedName>
    <definedName name="BLPH42" hidden="1">'[14]#REF'!$AI$12</definedName>
    <definedName name="BLPH43" hidden="1">'[14]#REF'!$AD$12</definedName>
    <definedName name="BLPH44" hidden="1">'[14]#REF'!$Y$12</definedName>
    <definedName name="BLPH45" hidden="1">'[14]#REF'!$T$12</definedName>
    <definedName name="BLPH46" hidden="1">'[14]#REF'!$O$12</definedName>
    <definedName name="BLPH47" hidden="1">'[14]#REF'!$O$12</definedName>
    <definedName name="BLPH48" hidden="1">'[14]#REF'!$Y$12</definedName>
    <definedName name="BLPH49" hidden="1">'[14]#REF'!$O$12</definedName>
    <definedName name="BLPH500" hidden="1">'[14]Anual_R$'!$E$7</definedName>
    <definedName name="BLPH51" hidden="1">'[14]#REF'!$Y$12</definedName>
    <definedName name="BLPH52" hidden="1">'[14]#REF'!$T$12</definedName>
    <definedName name="BLPH53" hidden="1">'[14]#REF'!$AD$12</definedName>
    <definedName name="BLPH54" hidden="1">'[14]#REF'!$AI$12</definedName>
    <definedName name="BLPH55" hidden="1">'[14]#REF'!$O$12</definedName>
    <definedName name="BLPH56" hidden="1">'[14]#REF'!$AD$12</definedName>
    <definedName name="BLPH57" hidden="1">'[14]#REF'!$AI$12</definedName>
    <definedName name="BLPH58" hidden="1">'[14]#REF'!$AI$12</definedName>
    <definedName name="BLPH59" hidden="1">'[14]#REF'!$AD$12</definedName>
    <definedName name="BLPH6" hidden="1">'[15]Indice Precos Mes'!#REF!</definedName>
    <definedName name="BLPH66" hidden="1">'[14]#REF'!$AD$12</definedName>
    <definedName name="BLPH67" hidden="1">'[14]#REF'!$AI$12</definedName>
    <definedName name="BLPH68" hidden="1">'[14]#REF'!$AI$12</definedName>
    <definedName name="BLPH69" hidden="1">'[14]#REF'!$AD$12</definedName>
    <definedName name="BLPH7" hidden="1">'[15]Indice Precos Mes'!#REF!</definedName>
    <definedName name="BLPH76" hidden="1">'[14]#REF'!$AD$12</definedName>
    <definedName name="BLPH77" hidden="1">'[14]#REF'!$AI$12</definedName>
    <definedName name="BLPH78" hidden="1">'[14]#REF'!$AI$12</definedName>
    <definedName name="BLPH79" hidden="1">'[14]#REF'!$AD$12</definedName>
    <definedName name="BLPH81" hidden="1">'[14]#REF'!$AD$12</definedName>
    <definedName name="BLPH82" hidden="1">'[14]#REF'!$AD$12</definedName>
    <definedName name="BLPH83" hidden="1">'[14]#REF'!$AD$12</definedName>
    <definedName name="BLPH84" hidden="1">'[14]#REF'!$AD$12</definedName>
    <definedName name="BLPH85" hidden="1">'[14]#REF'!$AD$12</definedName>
    <definedName name="BLPH86" hidden="1">'[14]#REF'!$AD$12</definedName>
    <definedName name="BLPH87" hidden="1">'[14]#REF'!$AD$12</definedName>
    <definedName name="BLPH88" hidden="1">'[14]#REF'!$AD$12</definedName>
    <definedName name="BLPH89" hidden="1">'[14]#REF'!$AD$12</definedName>
    <definedName name="BLPH91" hidden="1">'[14]#REF'!$AD$12</definedName>
    <definedName name="BLPH92" hidden="1">'[14]#REF'!$AD$12</definedName>
    <definedName name="BLPH93" hidden="1">'[14]#REF'!$AD$12</definedName>
    <definedName name="BLPH94" hidden="1">'[14]#REF'!$AD$12</definedName>
    <definedName name="BLPH95" hidden="1">'[14]#REF'!$AD$12</definedName>
    <definedName name="BLPH96" hidden="1">'[14]#REF'!$AD$12</definedName>
    <definedName name="BLPH97" hidden="1">'[14]#REF'!$AD$12</definedName>
    <definedName name="BLPH98" hidden="1">'[14]#REF'!$AD$12</definedName>
    <definedName name="BLPH99" hidden="1">'[14]#REF'!$AD$12</definedName>
    <definedName name="BRITAGEM" hidden="1">{#N/A,#N/A,FALSE,"GERAL";#N/A,#N/A,FALSE,"012-96";#N/A,#N/A,FALSE,"018-96";#N/A,#N/A,FALSE,"027-96";#N/A,#N/A,FALSE,"059-96";#N/A,#N/A,FALSE,"076-96";#N/A,#N/A,FALSE,"019-97";#N/A,#N/A,FALSE,"021-97";#N/A,#N/A,FALSE,"022-97";#N/A,#N/A,FALSE,"028-97"}</definedName>
    <definedName name="c_c" hidden="1">{"'REL CUSTODIF'!$B$1:$H$72"}</definedName>
    <definedName name="ca" hidden="1">{"'REL CUSTODIF'!$B$1:$H$72"}</definedName>
    <definedName name="CBWorkbookPriority" hidden="1">-1794390892</definedName>
    <definedName name="ccc" hidden="1">[16]SFM!#REF!</definedName>
    <definedName name="CCCCCCC" hidden="1">{#N/A,#N/A,FALSE,"GRAF.";"USGV",#N/A,FALSE,"S-USGV";"MDE",#N/A,FALSE,"S-MDE";"BELGO",#N/A,FALSE,"S-BELGO";#N/A,#N/A,FALSE,"CAPA"}</definedName>
    <definedName name="ccccccccc"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cdadadada" hidden="1">Main.SAPF4Help()</definedName>
    <definedName name="CIQWBGuid" hidden="1">"ALL-AmericaLatinaLogistica_Calculo-CapitalInvestido_ROIC_20111206.xlsx"</definedName>
    <definedName name="copiaranch"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copiaranch2"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çddada" hidden="1">Main.SAPF4Help()</definedName>
    <definedName name="dad" hidden="1">#N/A</definedName>
    <definedName name="dad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da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dada" hidden="1">#N/A</definedName>
    <definedName name="dadadad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dadkadda" hidden="1">Main.SAPF4Help()</definedName>
    <definedName name="dadapda" hidden="1">#N/A</definedName>
    <definedName name="daddada" hidden="1">Main.SAPF4Help()</definedName>
    <definedName name="dadladjad" hidden="1">Main.SAPF4Help()</definedName>
    <definedName name="dasda" hidden="1">Main.SAPF4Help()</definedName>
    <definedName name="DB">"WIRENYPROD"</definedName>
    <definedName name="DCCOMP" hidden="1">{"DEMCONTCA",#N/A,FALSE,"C V M"}</definedName>
    <definedName name="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d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ddddddd" hidden="1">{"CAPA",#N/A,FALSE,"CAPA"}</definedName>
    <definedName name="DDDDDDDDDDDDDD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EAM" hidden="1">{"'CptDifn'!$AA$32:$AG$32"}</definedName>
    <definedName name="DEAS" hidden="1">{"'CptDifn'!$AA$32:$AG$32"}</definedName>
    <definedName name="DECG" hidden="1">{"'CptDifn'!$AA$32:$AG$32"}</definedName>
    <definedName name="DEGL" hidden="1">{"'CptDifn'!$AA$32:$AG$32"}</definedName>
    <definedName name="Despesas2005" hidden="1">{"DEMCONTCA",#N/A,FALSE,"C V M"}</definedName>
    <definedName name="d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fdf"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DFF" hidden="1">{#N/A,#N/A,FALSE,"GQGEMPRE"}</definedName>
    <definedName name="dffasf" hidden="1">{#N/A,#N/A,TRUE,"indice";#N/A,#N/A,TRUE,"indicadores";#N/A,#N/A,TRUE,"comentarios"}</definedName>
    <definedName name="dfhgdf" hidden="1">{#N/A,#N/A,TRUE,"indice";#N/A,#N/A,TRUE,"indicadores";#N/A,#N/A,TRUE,"comentarios"}</definedName>
    <definedName name="dfkakdakadkd" hidden="1">Main.SAPF4Help()</definedName>
    <definedName name="DN" hidden="1">{"MDE",#N/A,FALSE,"S-MDE"}</definedName>
    <definedName name="dnadajd" hidden="1">Main.SAPF4Help()</definedName>
    <definedName name="dsda" hidden="1">{#N/A,#N/A,TRUE,"indice";#N/A,#N/A,TRUE,"indicadores";#N/A,#N/A,TRUE,"comentarios"}</definedName>
    <definedName name="dsfs" hidden="1">{#N/A,#N/A,FALSE,"GERAL";#N/A,#N/A,FALSE,"012-96";#N/A,#N/A,FALSE,"018-96";#N/A,#N/A,FALSE,"027-96";#N/A,#N/A,FALSE,"059-96";#N/A,#N/A,FALSE,"076-96";#N/A,#N/A,FALSE,"019-97";#N/A,#N/A,FALSE,"021-97";#N/A,#N/A,FALSE,"022-97";#N/A,#N/A,FALSE,"028-97"}</definedName>
    <definedName name="Dude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 hidden="1">{"'REL CUSTODIF'!$B$1:$H$72"}</definedName>
    <definedName name="ee"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EEE" hidden="1">{#N/A,#N/A,FALSE,"GERAL";#N/A,#N/A,FALSE,"012-96";#N/A,#N/A,FALSE,"018-96";#N/A,#N/A,FALSE,"027-96";#N/A,#N/A,FALSE,"059-96";#N/A,#N/A,FALSE,"076-96";#N/A,#N/A,FALSE,"019-97";#N/A,#N/A,FALSE,"021-97";#N/A,#N/A,FALSE,"022-97";#N/A,#N/A,FALSE,"028-97"}</definedName>
    <definedName name="eeeeee" hidden="1">{#N/A,#N/A,FALSE,"GRAF.";"USGV",#N/A,FALSE,"S-USGV";"MDE",#N/A,FALSE,"S-MDE";"BELGO",#N/A,FALSE,"S-BELGO";#N/A,#N/A,FALSE,"CAPA"}</definedName>
    <definedName name="EFF" hidden="1">{#N/A,#N/A,FALSE,"GERAL";#N/A,#N/A,FALSE,"012-96";#N/A,#N/A,FALSE,"018-96";#N/A,#N/A,FALSE,"027-96";#N/A,#N/A,FALSE,"059-96";#N/A,#N/A,FALSE,"076-96";#N/A,#N/A,FALSE,"019-97";#N/A,#N/A,FALSE,"021-97";#N/A,#N/A,FALSE,"022-97";#N/A,#N/A,FALSE,"028-97"}</definedName>
    <definedName name="Energia" hidden="1">{#N/A,#N/A,FALSE,"Suprimentos";#N/A,#N/A,FALSE,"Medicina e Segurança";#N/A,#N/A,FALSE,"Administração";#N/A,#N/A,FALSE,"Meio Ambiente";#N/A,#N/A,FALSE,"Operação (Mina)";#N/A,#N/A,FALSE,"Operação (Porto)"}</definedName>
    <definedName name="ESPESSAMENTO" hidden="1">{#N/A,#N/A,FALSE,"GERAL";#N/A,#N/A,FALSE,"012-96";#N/A,#N/A,FALSE,"018-96";#N/A,#N/A,FALSE,"027-96";#N/A,#N/A,FALSE,"059-96";#N/A,#N/A,FALSE,"076-96";#N/A,#N/A,FALSE,"019-97";#N/A,#N/A,FALSE,"021-97";#N/A,#N/A,FALSE,"022-97";#N/A,#N/A,FALSE,"028-97"}</definedName>
    <definedName name="ewqe" hidden="1">{"MDE",#N/A,FALSE,"S-MDE"}</definedName>
    <definedName name="ExecPes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expansao" hidden="1">{"'CptDifn'!$AA$32:$AG$32"}</definedName>
    <definedName name="F" hidden="1">{"'REL CUSTODIF'!$B$1:$H$72"}</definedName>
    <definedName name="fdff" hidden="1">{"FORM 2",#N/A,FALSE,"Plan3"}</definedName>
    <definedName name="FDP_11_1_aUrv" hidden="1">'[14]Key Analyst Data'!$I$36</definedName>
    <definedName name="FDP_11_1_dUdv" hidden="1">'[14]Ratio _Calculations'!$AT$1</definedName>
    <definedName name="FDP_110_1_dUrv" hidden="1">'[14]Ratio _Calculations'!$G$14</definedName>
    <definedName name="FDP_120_1_aDrv" hidden="1">'[14]Ratio _Calculations'!$G$2</definedName>
    <definedName name="FDP_120_1_aUrv" hidden="1">'[14]Ratio _Calculations'!$AF$3</definedName>
    <definedName name="FDP_121_1_aDrv" hidden="1">'[14]Ratio _Calculations'!$G$3</definedName>
    <definedName name="FDP_130_1_aUrv" hidden="1">'[14]Key Analyst Data'!$D$60</definedName>
    <definedName name="FDP_134_1_lDrv" hidden="1">'[14]Ratio _Calculations'!$B$19</definedName>
    <definedName name="FDP_142_1_lDrv" hidden="1">'[14]Ratio _Calculations'!$B$19</definedName>
    <definedName name="FDP_146_1_aDrv" hidden="1">'[14]Key Analyst Data'!$L$20</definedName>
    <definedName name="FDP_146_1_aUrv" hidden="1">'[14]Key Analyst Data'!$D$6</definedName>
    <definedName name="FDP_147_1_aUrv" hidden="1">'[14]Key Analyst Data'!$I$11</definedName>
    <definedName name="FDP_148_1_aUrv" hidden="1">'[14]Key Analyst Data'!$D$22</definedName>
    <definedName name="FDP_149_1_aSrv" hidden="1">'[14]Ratio _Calculations'!$AF$8</definedName>
    <definedName name="FDP_149_1_aUdv" hidden="1">'[14]Ratio _Calculations'!$AW$1</definedName>
    <definedName name="FDP_150_1_aUrv" hidden="1">'[14]Key Analyst Data'!$D$69</definedName>
    <definedName name="FDP_151_1_aUrv" hidden="1">'[14]Key Analyst Data'!$D$70</definedName>
    <definedName name="FDP_152_1_aUrv" hidden="1">'[14]Key Analyst Data'!$D$71</definedName>
    <definedName name="FDP_153_1_aUrv" hidden="1">'[14]Key Analyst Data'!$D$72</definedName>
    <definedName name="FDP_154_1_aDrv" hidden="1">'[14]Key Analyst Data'!$L$20</definedName>
    <definedName name="FDP_154_1_aUrv" hidden="1">'[14]Text Data'!$B$113</definedName>
    <definedName name="FDP_155_1_aUrv" hidden="1">'[14]Text Data'!$B$120</definedName>
    <definedName name="FDP_156_1_aUrv" hidden="1">'[14]Text Data'!$B$127</definedName>
    <definedName name="FDP_157_1_aUdv" hidden="1">'[14]Ratio _Calculations'!$AW$1</definedName>
    <definedName name="FDP_157_1_aUrv" hidden="1">'[14]Text Data'!$B$134</definedName>
    <definedName name="FDP_158_1_aUrv" hidden="1">'[14]Key Analyst Data'!$D$68</definedName>
    <definedName name="FDP_159_1_aUrv" hidden="1">'[14]Key Analyst Data'!$D$69</definedName>
    <definedName name="FDP_161_1_aUrv" hidden="1">'[14]Key Analyst Data'!$D$71</definedName>
    <definedName name="FDP_162_1_aUrv" hidden="1">'[14]Text Data'!$B$113</definedName>
    <definedName name="FDP_163_1_aUrv" hidden="1">'[14]Text Data'!$B$120</definedName>
    <definedName name="FDP_164_1_aUrv" hidden="1">'[14]Text Data'!$B$127</definedName>
    <definedName name="FDP_165_1_aUrv" hidden="1">'[14]Text Data'!$B$134</definedName>
    <definedName name="FDP_19_1_dUdv" hidden="1">'[14]Ratio _Calculations'!$AT$1</definedName>
    <definedName name="FDP_20_1_aDrv" hidden="1">'[14]Key Analyst Data'!$H$4</definedName>
    <definedName name="FDP_30_1_aDrv" hidden="1">'[14]Key Analyst Data'!$J$31</definedName>
    <definedName name="FDP_4_1_aUrv" hidden="1">'[14]Key Analyst Data'!$F$76</definedName>
    <definedName name="FDP_40_1_aUrv" hidden="1">'[14]Key Analyst Data'!$D$36</definedName>
    <definedName name="FDP_65_1_rUrv" hidden="1">'[14]Key Analyst Data'!$D$14</definedName>
    <definedName name="FDP_68_1_aDrv" hidden="1">'[14]Ratio _Calculations'!$B$13</definedName>
    <definedName name="FDP_7_1_aSrv" hidden="1">'[14]Ratio _Calculations'!$B$23</definedName>
    <definedName name="FDP_70_1_aDrv" hidden="1">'[14]Ratio _Calculations'!$B$15</definedName>
    <definedName name="FDP_71_1_aUrv" hidden="1">'[14]Ratio _Calculations'!$B$10</definedName>
    <definedName name="FDP_73_1_aUrv" hidden="1">'[14]Ratio _Calculations'!$D$10</definedName>
    <definedName name="FDP_74_1_aUrv" hidden="1">'[14]Ratio _Calculations'!$G$9</definedName>
    <definedName name="FDP_76_1_aDrv" hidden="1">'[14]Ratio _Calculations'!$B$13</definedName>
    <definedName name="FDP_87_1_aSrv" hidden="1">'[14]Ratio _Calculations'!$C$50</definedName>
    <definedName name="fegregtrt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er"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ernanda" hidden="1">{#N/A,#N/A,TRUE,"indice";#N/A,#N/A,TRUE,"indicadores";#N/A,#N/A,TRUE,"comentarios"}</definedName>
    <definedName name="FF" hidden="1">{"ATPASRESANALITICO",#N/A,FALSE,"C V M"}</definedName>
    <definedName name="FFF" hidden="1">{"COMPOSIÇÃO",#N/A,FALSE,"C V M"}</definedName>
    <definedName name="filtragem" hidden="1">{#N/A,#N/A,FALSE,"GERAL";#N/A,#N/A,FALSE,"012-96";#N/A,#N/A,FALSE,"018-96";#N/A,#N/A,FALSE,"027-96";#N/A,#N/A,FALSE,"059-96";#N/A,#N/A,FALSE,"076-96";#N/A,#N/A,FALSE,"019-97";#N/A,#N/A,FALSE,"021-97";#N/A,#N/A,FALSE,"022-97";#N/A,#N/A,FALSE,"028-97"}</definedName>
    <definedName name="fjrjrjrtj"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kdkdk" hidden="1">Main.SAPF4Help()</definedName>
    <definedName name="FLOT" hidden="1">{#N/A,#N/A,FALSE,"GERAL";#N/A,#N/A,FALSE,"012-96";#N/A,#N/A,FALSE,"018-96";#N/A,#N/A,FALSE,"027-96";#N/A,#N/A,FALSE,"059-96";#N/A,#N/A,FALSE,"076-96";#N/A,#N/A,FALSE,"019-97";#N/A,#N/A,FALSE,"021-97";#N/A,#N/A,FALSE,"022-97";#N/A,#N/A,FALSE,"028-97"}</definedName>
    <definedName name="FLUTUANTE2" hidden="1">{#N/A,#N/A,FALSE,"GERAL";#N/A,#N/A,FALSE,"012-96";#N/A,#N/A,FALSE,"018-96";#N/A,#N/A,FALSE,"027-96";#N/A,#N/A,FALSE,"059-96";#N/A,#N/A,FALSE,"076-96";#N/A,#N/A,FALSE,"019-97";#N/A,#N/A,FALSE,"021-97";#N/A,#N/A,FALSE,"022-97";#N/A,#N/A,FALSE,"028-97"}</definedName>
    <definedName name="FolResumoFlorestas" hidden="1">{"'REL CUSTODIF'!$B$1:$H$72"}</definedName>
    <definedName name="Form_Det_ACPT_1" hidden="1">{"'REL CUSTODIF'!$B$1:$H$72"}</definedName>
    <definedName name="Form_Det_ACPT_2" hidden="1">{"'REL CUSTODIF'!$B$1:$H$72"}</definedName>
    <definedName name="Form_Det_ACPT_3" hidden="1">{"'REL CUSTODIF'!$B$1:$H$72"}</definedName>
    <definedName name="Form_Det_ACPT_4"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fsadfas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sdsadadad" hidden="1">Main.SAPF4Help()</definedName>
    <definedName name="Gemop" hidden="1">{#N/A,#N/A,TRUE,"indice";#N/A,#N/A,TRUE,"indicadores";#N/A,#N/A,TRUE,"comentarios"}</definedName>
    <definedName name="getep" hidden="1">{#N/A,#N/A,TRUE,"indice";#N/A,#N/A,TRUE,"indicadores";#N/A,#N/A,TRUE,"comentarios"}</definedName>
    <definedName name="g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ggtggg" hidden="1">{#N/A,#N/A,FALSE,"DEF1";#N/A,#N/A,FALSE,"DEF2";#N/A,#N/A,FALSE,"DEF3"}</definedName>
    <definedName name="grtgert" hidden="1">{#N/A,#N/A,TRUE,"indice";#N/A,#N/A,TRUE,"indicadores";#N/A,#N/A,TRUE,"comentarios"}</definedName>
    <definedName name="Gupob01Real" hidden="1">{#N/A,#N/A,FALSE,"Suprimentos";#N/A,#N/A,FALSE,"Medicina e Segurança";#N/A,#N/A,FALSE,"Administração";#N/A,#N/A,FALSE,"Meio Ambiente";#N/A,#N/A,FALSE,"Operação (Mina)";#N/A,#N/A,FALSE,"Operação (Porto)"}</definedName>
    <definedName name="GVA_2" hidden="1">{"'REL CUSTODIF'!$B$1:$H$72"}</definedName>
    <definedName name="gvg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bfghfgh"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hgfgf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hhh" hidden="1">{"CAPA",#N/A,FALSE,"CAPA"}</definedName>
    <definedName name="HISPANOBRA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rfghre"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S" hidden="1">{#N/A,#N/A,FALSE,"EXPORTAC";#N/A,#N/A,FALSE,"SUPEL94"}</definedName>
    <definedName name="HTML_CodePage" hidden="1">1252</definedName>
    <definedName name="HTML_Control" hidden="1">{"'CptDifn'!$AA$32:$AG$32"}</definedName>
    <definedName name="HTML_Description" hidden="1">""</definedName>
    <definedName name="HTML_Email" hidden="1">""</definedName>
    <definedName name="HTML_Header" hidden="1">""</definedName>
    <definedName name="HTML_LastUpdate" hidden="1">"15/08/2000 (Atualização Mensal)"</definedName>
    <definedName name="HTML_LineAfter" hidden="1">FALSE</definedName>
    <definedName name="HTML_LineBefore" hidden="1">TRUE</definedName>
    <definedName name="HTML_Name" hidden="1">"CVRD"</definedName>
    <definedName name="HTML_OBDlg2" hidden="1">TRUE</definedName>
    <definedName name="HTML_OBDlg3" hidden="1">TRUE</definedName>
    <definedName name="HTML_OBDlg4" hidden="1">TRUE</definedName>
    <definedName name="HTML_OS" hidden="1">0</definedName>
    <definedName name="HTML_PathFile" hidden="1">"C:\WINDOWS\Desktop\MeuHTML.htm"</definedName>
    <definedName name="HTML_PathTemplate" hidden="1">"C:\WINDOWS\Desktop\HTMLTemp.htm"</definedName>
    <definedName name="HTML_Title" hidden="1">"RELATORIO DIFS 2"</definedName>
    <definedName name="Industry"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INV_ECON_MENSAL" hidden="1">{#N/A,#N/A,FALSE,"DEF1";#N/A,#N/A,FALSE,"DEF2";#N/A,#N/A,FALSE,"DEF3"}</definedName>
    <definedName name="inv_financ_Mensal_desemb" hidden="1">{#N/A,#N/A,FALSE,"DEF1";#N/A,#N/A,FALSE,"DEF2";#N/A,#N/A,FALSE,"DEF3"}</definedName>
    <definedName name="InvJustificativas6" hidden="1">{"'REL CUSTODIF'!$B$1:$H$72"}</definedName>
    <definedName name="InvJustificativas9" hidden="1">{"'REL CUSTODIF'!$B$1:$H$72"}</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CUM_AMORT_GW" hidden="1">"c17749"</definedName>
    <definedName name="IQ_ACCUM_AMORT_INTAN_ASSETS" hidden="1">"c17747"</definedName>
    <definedName name="IQ_ACQUIRED_BY_REPORTING_BANK_FDIC" hidden="1">"c6535"</definedName>
    <definedName name="IQ_ADDIN" hidden="1">"AUTO"</definedName>
    <definedName name="IQ_ADDITIONAL_NON_INT_INC_FDIC" hidden="1">"c6574"</definedName>
    <definedName name="IQ_ADJUSTABLE_RATE_LOANS_FDIC" hidden="1">"c6375"</definedName>
    <definedName name="IQ_AE_CM" hidden="1">"c10"</definedName>
    <definedName name="IQ_AFTER_TAX_INCOME_FDIC" hidden="1">"c6583"</definedName>
    <definedName name="IQ_AGG_BANK_OVER_TOTAL" hidden="1">"c24684"</definedName>
    <definedName name="IQ_AGG_BANK_SHARES" hidden="1">"c24686"</definedName>
    <definedName name="IQ_AGG_BANK_VALUE" hidden="1">"c24685"</definedName>
    <definedName name="IQ_AGG_COMPANY_FOUNDATION_OVER_TOTAL" hidden="1">"c13769"</definedName>
    <definedName name="IQ_AGG_COMPANY_FOUNDATION_SHARES" hidden="1">"c13783"</definedName>
    <definedName name="IQ_AGG_COMPANY_FOUNDATION_VALUE" hidden="1">"c13776"</definedName>
    <definedName name="IQ_AGG_CORPORATE_OVER_TOTAL" hidden="1">"c13767"</definedName>
    <definedName name="IQ_AGG_ENDOWMENT_OVER_TOTAL" hidden="1">"c24678"</definedName>
    <definedName name="IQ_AGG_ENDOWMENT_SHARES" hidden="1">"c24680"</definedName>
    <definedName name="IQ_AGG_ENDOWMENT_VALUE" hidden="1">"c24679"</definedName>
    <definedName name="IQ_AGG_ESOP_OVER_TOTAL" hidden="1">"c13768"</definedName>
    <definedName name="IQ_AGG_FAMILY_OVER_TOTAL" hidden="1">"c24687"</definedName>
    <definedName name="IQ_AGG_FAMILY_SHARES" hidden="1">"c24689"</definedName>
    <definedName name="IQ_AGG_FAMILY_VALUE" hidden="1">"c24688"</definedName>
    <definedName name="IQ_AGG_HEDGEFUND_OVER_TOTAL" hidden="1">"c13771"</definedName>
    <definedName name="IQ_AGG_INSIDER_OVER_TOTAL" hidden="1">"c1581"</definedName>
    <definedName name="IQ_AGG_INSTITUTION_HEDGEFUND_OVER_TOTAL" hidden="1">"c24711"</definedName>
    <definedName name="IQ_AGG_INSTITUTION_HEDGEFUND_SHARES" hidden="1">"c24713"</definedName>
    <definedName name="IQ_AGG_INSTITUTION_HEDGEFUND_VALUE" hidden="1">"c24712"</definedName>
    <definedName name="IQ_AGG_INSTITUTION_SOVEREIGN_OVER_TOTAL" hidden="1">"c24717"</definedName>
    <definedName name="IQ_AGG_INSTITUTION_SOVEREIGN_SHARES" hidden="1">"c24719"</definedName>
    <definedName name="IQ_AGG_INSTITUTION_SOVEREIGN_VALUE" hidden="1">"c24718"</definedName>
    <definedName name="IQ_AGG_INSTITUTION_UNCLASSIFIED_OVER_TOTAL" hidden="1">"c24696"</definedName>
    <definedName name="IQ_AGG_INSTITUTION_UNCLASSIFIED_SHARES" hidden="1">"c24698"</definedName>
    <definedName name="IQ_AGG_INSTITUTION_UNCLASSIFIED_VALUE" hidden="1">"c24697"</definedName>
    <definedName name="IQ_AGG_INSTITUTION_VC_PE_OVER_TOTAL" hidden="1">"c24714"</definedName>
    <definedName name="IQ_AGG_INSTITUTION_VC_PE_SHARES" hidden="1">"c24716"</definedName>
    <definedName name="IQ_AGG_INSTITUTION_VC_PE_VALUE" hidden="1">"c24715"</definedName>
    <definedName name="IQ_AGG_INSTITUTIONAL_OVER_TOTAL" hidden="1">"c1580"</definedName>
    <definedName name="IQ_AGG_INSURANCE_OVER_TOTAL" hidden="1">"c24681"</definedName>
    <definedName name="IQ_AGG_INSURANCE_SHARES" hidden="1">"c24683"</definedName>
    <definedName name="IQ_AGG_INSURANCE_VALUE" hidden="1">"c24682"</definedName>
    <definedName name="IQ_AGG_MONEY_MANAGERS_OVER_TOTAL" hidden="1">"c24669"</definedName>
    <definedName name="IQ_AGG_MONEY_MANAGERS_SHARES" hidden="1">"c24671"</definedName>
    <definedName name="IQ_AGG_MONEY_MANAGERS_VALUE" hidden="1">"c24670"</definedName>
    <definedName name="IQ_AGG_OTHER_OVER_TOTAL" hidden="1">"c13770"</definedName>
    <definedName name="IQ_AGG_PENSION_OVER_TOTAL" hidden="1">"c24675"</definedName>
    <definedName name="IQ_AGG_PENSION_SHARES" hidden="1">"c24677"</definedName>
    <definedName name="IQ_AGG_PENSION_VALUE" hidden="1">"c24676"</definedName>
    <definedName name="IQ_AGG_SOVEREIGN_OVER_TOTAL" hidden="1">"c24690"</definedName>
    <definedName name="IQ_AGG_SOVEREIGN_SHARES" hidden="1">"c24692"</definedName>
    <definedName name="IQ_AGG_SOVEREIGN_VALUE" hidden="1">"c24691"</definedName>
    <definedName name="IQ_AGG_STATE_OVER_TOTAL" hidden="1">"c24705"</definedName>
    <definedName name="IQ_AGG_STATE_SHARES" hidden="1">"c24707"</definedName>
    <definedName name="IQ_AGG_STATE_VALUE" hidden="1">"c24706"</definedName>
    <definedName name="IQ_AGG_STRATEGIC_CORP_PRIVATE_OVER_TOTAL" hidden="1">"c24702"</definedName>
    <definedName name="IQ_AGG_STRATEGIC_CORP_PRIVATE_SHARES" hidden="1">"c24704"</definedName>
    <definedName name="IQ_AGG_STRATEGIC_CORP_PRIVATE_VALUE" hidden="1">"c24703"</definedName>
    <definedName name="IQ_AGG_STRATEGIC_CORP_PUBLIC_OVER_TOTAL" hidden="1">"c24699"</definedName>
    <definedName name="IQ_AGG_STRATEGIC_CORP_PUBLIC_SHARES" hidden="1">"c24701"</definedName>
    <definedName name="IQ_AGG_STRATEGIC_CORP_PUBLIC_VALUE" hidden="1">"c24700"</definedName>
    <definedName name="IQ_AGG_STRATEGIC_HEDGEFUND_OVER_TOTAL" hidden="1">"c24726"</definedName>
    <definedName name="IQ_AGG_STRATEGIC_HEDGEFUND_SHARES" hidden="1">"c24728"</definedName>
    <definedName name="IQ_AGG_STRATEGIC_HEDGEFUND_VALUE" hidden="1">"c24727"</definedName>
    <definedName name="IQ_AGG_STRATEGIC_OVER_TOTAL" hidden="1">"c24708"</definedName>
    <definedName name="IQ_AGG_STRATEGIC_SHARES" hidden="1">"c24710"</definedName>
    <definedName name="IQ_AGG_STRATEGIC_SWF_OVER_TOTAL" hidden="1">"c24723"</definedName>
    <definedName name="IQ_AGG_STRATEGIC_SWF_SHARES" hidden="1">"c24725"</definedName>
    <definedName name="IQ_AGG_STRATEGIC_SWF_VALUE" hidden="1">"c24724"</definedName>
    <definedName name="IQ_AGG_STRATEGIC_VALUE" hidden="1">"c24709"</definedName>
    <definedName name="IQ_AGG_STRATEGIC_VC_PE_OVER_TOTAL" hidden="1">"c24720"</definedName>
    <definedName name="IQ_AGG_STRATEGIC_VC_PE_SHARES" hidden="1">"c24722"</definedName>
    <definedName name="IQ_AGG_STRATEGIC_VC_PE_VALUE" hidden="1">"c24721"</definedName>
    <definedName name="IQ_AGG_VC_PE_OVER_TOTAL" hidden="1">"c24672"</definedName>
    <definedName name="IQ_AGG_VC_PE_SHARES" hidden="1">"c24674"</definedName>
    <definedName name="IQ_AGG_VC_PE_VALUE" hidden="1">"c24673"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IRCRAFT_RENT" hidden="1">"c17872"</definedName>
    <definedName name="IQ_AMENDED_BALANCE_PREVIOUS_YR_FDIC" hidden="1">"c6499"</definedName>
    <definedName name="IQ_AMORT_EXPENSE_FDIC" hidden="1">"c6677"</definedName>
    <definedName name="IQ_AMORTIZED_COST_FDIC" hidden="1">"c6426"</definedName>
    <definedName name="IQ_AP_CM" hidden="1">"c34"</definedName>
    <definedName name="IQ_AR_CM" hidden="1">"c41"</definedName>
    <definedName name="IQ_ASSET_BACKED_FDIC" hidden="1">"c6301"</definedName>
    <definedName name="IQ_ASSET_WRITEDOWN_CF_CM" hidden="1">"c53"</definedName>
    <definedName name="IQ_ASSET_WRITEDOWN_CM" hidden="1">"c50"</definedName>
    <definedName name="IQ_ASSETS_HELD_FDIC" hidden="1">"c6305"</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PORTFOLIO_DURATION" hidden="1">"c17693"</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OP" hidden="1">"c20560"</definedName>
    <definedName name="IQ_BOP_BALANCE_ON_CURRENT_ACCOUNT" hidden="1">"c20561"</definedName>
    <definedName name="IQ_BOP_BALANCE_ON_GOODS" hidden="1">"c20562"</definedName>
    <definedName name="IQ_BOP_BALANCE_ON_GOODS_SERVICES" hidden="1">"c20563"</definedName>
    <definedName name="IQ_BOP_BALANCE_ON_INCOME" hidden="1">"c20564"</definedName>
    <definedName name="IQ_BOP_BALANCE_ON_SERVICES" hidden="1">"c20565"</definedName>
    <definedName name="IQ_BOP_CAPITAL_TRANSACTION_NET" hidden="1">"c20566"</definedName>
    <definedName name="IQ_BOP_CURRENT_TRANSFER_GOVERNMENT_GRANTS" hidden="1">"c20567"</definedName>
    <definedName name="IQ_BOP_CURRENT_TRANSFER_GOVERNMENT_PENSIONS" hidden="1">"c20568"</definedName>
    <definedName name="IQ_BOP_CURRENT_TRANSFER_NET" hidden="1">"c20569"</definedName>
    <definedName name="IQ_BOP_CURRENT_TRANSFER_PRIVATE_TRANSFER" hidden="1">"c20570"</definedName>
    <definedName name="IQ_BOP_EXPORTS_AND_RECEIPTS" hidden="1">"c20571"</definedName>
    <definedName name="IQ_BOP_EXPORTS_GOODS" hidden="1">"c20572"</definedName>
    <definedName name="IQ_BOP_EXPORTS_GOODS_SERVICES" hidden="1">"c20573"</definedName>
    <definedName name="IQ_BOP_EXPORTS_SERVICES" hidden="1">"c20574"</definedName>
    <definedName name="IQ_BOP_EXPORTS_SERVICES_FARES" hidden="1">"c20575"</definedName>
    <definedName name="IQ_BOP_EXPORTS_SERVICES_GOVERNMENT_MISC" hidden="1">"c20576"</definedName>
    <definedName name="IQ_BOP_EXPORTS_SERVICES_MILITARY_SALES_CONTRACTS" hidden="1">"c20577"</definedName>
    <definedName name="IQ_BOP_EXPORTS_SERVICES_OTHER" hidden="1">"c20578"</definedName>
    <definedName name="IQ_BOP_EXPORTS_SERVICES_ROYALTIES" hidden="1">"c20579"</definedName>
    <definedName name="IQ_BOP_EXPORTS_SERVICES_TRANSPORTATION" hidden="1">"c20580"</definedName>
    <definedName name="IQ_BOP_EXPORTS_SERVICES_TRAVEL" hidden="1">"c20581"</definedName>
    <definedName name="IQ_BOP_FOREIGN_ASSETS" hidden="1">"c20582"</definedName>
    <definedName name="IQ_BOP_FOREIGN_ASSETS_OFFICIAL" hidden="1">"c20583"</definedName>
    <definedName name="IQ_BOP_FOREIGN_ASSETS_OFFICIAL_BANK_LIABILITIES" hidden="1">"c20584"</definedName>
    <definedName name="IQ_BOP_FOREIGN_ASSETS_OFFICIAL_GOVT_LIABILITIES" hidden="1">"c20585"</definedName>
    <definedName name="IQ_BOP_FOREIGN_ASSETS_OFFICIAL_GOVT_SECURITIES" hidden="1">"c20586"</definedName>
    <definedName name="IQ_BOP_FOREIGN_ASSETS_OFFICIAL_GOVT_SECURITIES_OTHER" hidden="1">"c20587"</definedName>
    <definedName name="IQ_BOP_FOREIGN_ASSETS_OFFICIAL_OTHER" hidden="1">"c20588"</definedName>
    <definedName name="IQ_BOP_FOREIGN_ASSETS_OFFICIAL_TREASURIES" hidden="1">"c20589"</definedName>
    <definedName name="IQ_BOP_FOREIGN_ASSETS_OTHER" hidden="1">"c20590"</definedName>
    <definedName name="IQ_BOP_FOREIGN_ASSETS_OTHER_BANK_LIABILITIES" hidden="1">"c20591"</definedName>
    <definedName name="IQ_BOP_FOREIGN_ASSETS_OTHER_CURRENCY" hidden="1">"c20592"</definedName>
    <definedName name="IQ_BOP_FOREIGN_ASSETS_OTHER_DIRECT_INVEST" hidden="1">"c20593"</definedName>
    <definedName name="IQ_BOP_FOREIGN_ASSETS_OTHER_LIABILITIES_TO_FOREIGNERS" hidden="1">"c20594"</definedName>
    <definedName name="IQ_BOP_FOREIGN_ASSETS_OTHER_SECURITIES" hidden="1">"c20595"</definedName>
    <definedName name="IQ_BOP_FOREIGN_ASSETS_OTHER_TREASURIES" hidden="1">"c20596"</definedName>
    <definedName name="IQ_BOP_IMPORTS_AND_PAYMENTS" hidden="1">"c20597"</definedName>
    <definedName name="IQ_BOP_IMPORTS_GOODS" hidden="1">"c20598"</definedName>
    <definedName name="IQ_BOP_IMPORTS_GOODS_SERVICES" hidden="1">"c20599"</definedName>
    <definedName name="IQ_BOP_IMPORTS_SERVICES" hidden="1">"c20600"</definedName>
    <definedName name="IQ_BOP_IMPORTS_SERVICES_DEF_EXPENDITURES" hidden="1">"c20601"</definedName>
    <definedName name="IQ_BOP_IMPORTS_SERVICES_FARES" hidden="1">"c20602"</definedName>
    <definedName name="IQ_BOP_IMPORTS_SERVICES_GOVERNMENT_MISC" hidden="1">"c20603"</definedName>
    <definedName name="IQ_BOP_IMPORTS_SERVICES_OTHER" hidden="1">"c20604"</definedName>
    <definedName name="IQ_BOP_IMPORTS_SERVICES_ROYALTIES" hidden="1">"c20605"</definedName>
    <definedName name="IQ_BOP_IMPORTS_SERVICES_TRANSPORTATION" hidden="1">"c20606"</definedName>
    <definedName name="IQ_BOP_IMPORTS_SERVICES_TRAVEL" hidden="1">"c20607"</definedName>
    <definedName name="IQ_BOP_PAYMENTS" hidden="1">"c20608"</definedName>
    <definedName name="IQ_BOP_PAYMENTS_DIRECT_INVEST" hidden="1">"c20609"</definedName>
    <definedName name="IQ_BOP_PAYMENTS_EMPLOYEE_COMPENSATION" hidden="1">"c20610"</definedName>
    <definedName name="IQ_BOP_PAYMENTS_FOREGN_OWNED_ASSETS" hidden="1">"c20611"</definedName>
    <definedName name="IQ_BOP_PAYMENTS_GOVT" hidden="1">"c20612"</definedName>
    <definedName name="IQ_BOP_PAYMENTS_OTHER" hidden="1">"c20613"</definedName>
    <definedName name="IQ_BOP_RECEIPTS" hidden="1">"c20614"</definedName>
    <definedName name="IQ_BOP_RECEIPTS_DIRECT_INVEST" hidden="1">"c20615"</definedName>
    <definedName name="IQ_BOP_RECEIPTS_EMPLOYEE_COMPENSATION" hidden="1">"c20616"</definedName>
    <definedName name="IQ_BOP_RECEIPTS_GOVT" hidden="1">"c20617"</definedName>
    <definedName name="IQ_BOP_RECEIPTS_OTHER" hidden="1">"c20618"</definedName>
    <definedName name="IQ_BOP_RECEIPTS_US_ASSETS_ABROAD" hidden="1">"c20619"</definedName>
    <definedName name="IQ_BOP_STATISTICAL_DISCREPANCY" hidden="1">"c20620"</definedName>
    <definedName name="IQ_BOP_US_ASSETS_ABROAD" hidden="1">"c20621"</definedName>
    <definedName name="IQ_BOP_US_GOVT_ASSETS" hidden="1">"c20622"</definedName>
    <definedName name="IQ_BOP_US_GOVT_ASSETS_FX" hidden="1">"c20623"</definedName>
    <definedName name="IQ_BOP_US_GOVT_ASSETS_US_CREDITS" hidden="1">"c20624"</definedName>
    <definedName name="IQ_BOP_US_GOVT_ASSETS_US_CREDITS_REPAYMENTS" hidden="1">"c20625"</definedName>
    <definedName name="IQ_BOP_US_PRIVATE_ASSETS" hidden="1">"c20626"</definedName>
    <definedName name="IQ_BOP_US_PRIVATE_ASSETS_CLAIMS_BANKS_BROKERS" hidden="1">"c20627"</definedName>
    <definedName name="IQ_BOP_US_PRIVATE_ASSETS_CLAIMS_ON_FOREIGNERS" hidden="1">"c20628"</definedName>
    <definedName name="IQ_BOP_US_PRIVATE_ASSETS_DIRECT_INVEST" hidden="1">"c20629"</definedName>
    <definedName name="IQ_BOP_US_PRIVATE_ASSETS_FOREIGN_SECURITIES" hidden="1">"c20630"</definedName>
    <definedName name="IQ_BOP_US_RESERVE_ASSETS" hidden="1">"c20631"</definedName>
    <definedName name="IQ_BOP_US_RESERVE_ASSETS_DRAWING_RIGHTS" hidden="1">"c20632"</definedName>
    <definedName name="IQ_BOP_US_RESERVE_ASSETS_FX" hidden="1">"c20633"</definedName>
    <definedName name="IQ_BOP_US_RESERVE_ASSETS_GOLD" hidden="1">"c20634"</definedName>
    <definedName name="IQ_BOP_US_RESERVE_ASSETS_IMF_RESERVES" hidden="1">"c20635"</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CAPEX_CM" hidden="1">"c111"</definedName>
    <definedName name="IQ_CASH_DIVIDENDS_NET_INCOME_FDIC" hidden="1">"c6738"</definedName>
    <definedName name="IQ_CASH_IN_PROCESS_FDIC" hidden="1">"c6386"</definedName>
    <definedName name="IQ_CATASTROPHIC_LOSSES" hidden="1">"c17694"</definedName>
    <definedName name="IQ_CCE_FDIC" hidden="1">"c6296"</definedName>
    <definedName name="IQ_CH" hidden="1">110000</definedName>
    <definedName name="IQ_CHANGE_AP_CM" hidden="1">"c135"</definedName>
    <definedName name="IQ_CHANGE_AR_CM" hidden="1">"c142"</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OTHER_NET_OPER_ASSETS_CM" hidden="1">"c3595"</definedName>
    <definedName name="IQ_CHANGE_OTHER_WORK_CAP_CM" hidden="1">"c154"</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MO_FDIC" hidden="1">"c6406"</definedName>
    <definedName name="IQ_COLLECTION_DOMESTIC_FDIC" hidden="1">"c6387"</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RE_CONSTRUCTION_LAND_DEV_FDIC" hidden="1">"c6526"</definedName>
    <definedName name="IQ_COMMERCIAL_RE_LOANS_FDIC" hidden="1">"c6312"</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_APIC_CM" hidden="1">"c185"</definedName>
    <definedName name="IQ_COMMON_FDIC" hidden="1">"c6350"</definedName>
    <definedName name="IQ_COMMON_ISSUED_CM" hidden="1">"c199"</definedName>
    <definedName name="IQ_COMMON_REP_CM" hidden="1">"c208"</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TINGENT_RENTAL" hidden="1">"c17746"</definedName>
    <definedName name="IQ_CONTRACTS_OTHER_COMMODITIES_EQUITIES._FDIC" hidden="1">"c6522"</definedName>
    <definedName name="IQ_CONTRACTS_OTHER_COMMODITIES_EQUITIES_FDIC" hidden="1">"c6522"</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RP_PROFIT" hidden="1">"c20636"</definedName>
    <definedName name="IQ_CORP_PROFITS_AFTER_TAXES" hidden="1">"c20637"</definedName>
    <definedName name="IQ_CORP_PROFITS_TAXES" hidden="1">"c20638"</definedName>
    <definedName name="IQ_COST_OF_FUNDING_ASSETS_FDIC" hidden="1">"c6725"</definedName>
    <definedName name="IQ_CPI_YOY_PCT" hidden="1">"c20639"</definedName>
    <definedName name="IQ_CPI_YOY_PCT_FC" hidden="1">"c20640"</definedName>
    <definedName name="IQ_CQ" hidden="1">5000</definedName>
    <definedName name="IQ_CREDIT_CARD_CHARGE_OFFS_FDIC" hidden="1">"c6652"</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PROVISION_NET_CHARGE_OFFS_FDIC" hidden="1">"c6734"</definedName>
    <definedName name="IQ_CURR_ACCT_BALANCE" hidden="1">"c20641"</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CT_GDP" hidden="1">"c20642"</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ENCY_COIN_DOMESTIC_FDIC" hidden="1">"c6388"</definedName>
    <definedName name="IQ_CURRENCY_GAIN_CM" hidden="1">"c236"</definedName>
    <definedName name="IQ_CURRENT_PORT_DEBT_CM" hidden="1">"c1567"</definedName>
    <definedName name="IQ_CURRENT_PORT_DEBT_DERIVATIVES" hidden="1">"c17742"</definedName>
    <definedName name="IQ_CY" hidden="1">10000</definedName>
    <definedName name="IQ_DA_CF_CM" hidden="1">"c251"</definedName>
    <definedName name="IQ_DA_CM" hidden="1">"c248"</definedName>
    <definedName name="IQ_DA_SUPPL_CF_CM" hidden="1">"c263"</definedName>
    <definedName name="IQ_DA_SUPPL_CM" hidden="1">"c260"</definedName>
    <definedName name="IQ_DAILY" hidden="1">500000</definedName>
    <definedName name="IQ_DEF_AMORT_CM" hidden="1">"c278"</definedName>
    <definedName name="IQ_DEF_CHARGES_CM" hidden="1">"c288"</definedName>
    <definedName name="IQ_DEF_CHARGES_LT_CM" hidden="1">"c294"</definedName>
    <definedName name="IQ_DEF_TAX_ASSET_LT_CM" hidden="1">"c304"</definedName>
    <definedName name="IQ_DEF_TAX_LIAB_LT_CM" hidden="1">"c315"</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HELD_DOMESTIC_FDIC" hidden="1">"c6340"</definedName>
    <definedName name="IQ_DEPOSITS_HELD_FOREIGN_FDIC" hidden="1">"c6341"</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RIVATIVE_ASSETS_CURRENT" hidden="1">"c17744"</definedName>
    <definedName name="IQ_DERIVATIVE_ASSETS_LT" hidden="1">"c17745"</definedName>
    <definedName name="IQ_DERIVATIVE_LIAB_CURRENT" hidden="1">"c17873"</definedName>
    <definedName name="IQ_DERIVATIVE_LIAB_NON_CURRENT" hidden="1">"c17874"</definedName>
    <definedName name="IQ_DERIVATIVE_TRADING_ASSETS" hidden="1">"c17875"</definedName>
    <definedName name="IQ_DERIVATIVES_FDIC" hidden="1">"c6523"</definedName>
    <definedName name="IQ_DIVIDENDS_DECLARED_COMMON_FDIC" hidden="1">"c6659"</definedName>
    <definedName name="IQ_DIVIDENDS_DECLARED_PREFERRED_FDIC" hidden="1">"c6658"</definedName>
    <definedName name="IQ_DIVIDENDS_FDIC" hidden="1">"c6660"</definedName>
    <definedName name="IQ_DNTM" hidden="1">700000</definedName>
    <definedName name="IQ_EARNING_ASSETS_FDIC" hidden="1">"c6360"</definedName>
    <definedName name="IQ_EARNING_ASSETS_YIELD_FDIC" hidden="1">"c6724"</definedName>
    <definedName name="IQ_EARNINGS_COVERAGE_NET_CHARGE_OFFS_FDIC" hidden="1">"c6735"</definedName>
    <definedName name="IQ_EBT_CM" hidden="1">"c378"</definedName>
    <definedName name="IQ_EBT_EXCL_CM" hidden="1">"c381"</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FFICIENCY_RATIO_FDIC" hidden="1">"c6736"</definedName>
    <definedName name="IQ_EMPLOYMENT_YOY" hidden="1">"c20643"</definedName>
    <definedName name="IQ_ENERGY_CRUDE_STOCK" hidden="1">"c20644"</definedName>
    <definedName name="IQ_ENERGY_FUEL_OIL_STOCK" hidden="1">"c20645"</definedName>
    <definedName name="IQ_ENERGY_GASOLINE_AVERAGE" hidden="1">"c20646"</definedName>
    <definedName name="IQ_ENERGY_GASOLINE_STOCK" hidden="1">"c20647"</definedName>
    <definedName name="IQ_ENERGY_PROPANE_STOCK" hidden="1">"c20648"</definedName>
    <definedName name="IQ_ENERGY_WTI_SPOT" hidden="1">"c20649"</definedName>
    <definedName name="IQ_EQUITY_ASKPRICE" hidden="1">"c17798"</definedName>
    <definedName name="IQ_EQUITY_BIDPRICE" hidden="1">"c17797"</definedName>
    <definedName name="IQ_EQUITY_CAPITAL_ASSETS_FDIC" hidden="1">"c6744"</definedName>
    <definedName name="IQ_EQUITY_FDIC" hidden="1">"c6353"</definedName>
    <definedName name="IQ_EQUITY_MIDPRICE" hidden="1">"c17799"</definedName>
    <definedName name="IQ_EQUITY_SECURITIES_FDIC" hidden="1">"c6304"</definedName>
    <definedName name="IQ_EQUITY_SECURITY_EXPOSURES_FDIC" hidden="1">"c6664"</definedName>
    <definedName name="IQ_ESTIMATED_ASSESSABLE_DEPOSITS_FDIC" hidden="1">"c6490"</definedName>
    <definedName name="IQ_ESTIMATED_INSURED_DEPOSITS_FDIC" hidden="1">"c6491"</definedName>
    <definedName name="IQ_EXPORT_USD" hidden="1">"c20650"</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_ACC_ITEMS_CM" hidden="1">"c412"</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_INFLOWS" hidden="1">"c20651"</definedName>
    <definedName name="IQ_FDI_NET" hidden="1">"c20652"</definedName>
    <definedName name="IQ_FDI_OUTFLOWS" hidden="1">"c20653"</definedName>
    <definedName name="IQ_FED_FUNDS_PURCHASED_FDIC" hidden="1">"c6343"</definedName>
    <definedName name="IQ_FED_FUNDS_SOLD_FDIC" hidden="1">"c6307"</definedName>
    <definedName name="IQ_FH" hidden="1">100000</definedName>
    <definedName name="IQ_FHLB_ADVANCES_FDIC" hidden="1">"c6366"</definedName>
    <definedName name="IQ_FIDUCIARY_ACTIVITIES_FDIC" hidden="1">"c6571"</definedName>
    <definedName name="IQ_FIFETEEN_YEAR_FIXED_AND_FLOATING_RATE_FDIC" hidden="1">"c6423"</definedName>
    <definedName name="IQ_FIFETEEN_YEAR_MORTGAGE_PASS_THROUGHS_FDIC" hidden="1">"c6415"</definedName>
    <definedName name="IQ_FISCAL_BALANCE_PCT_GDP" hidden="1">"c20654"</definedName>
    <definedName name="IQ_FIVE_YEAR_FIXED_AND_FLOATING_RATE_FDIC" hidden="1">"c6422"</definedName>
    <definedName name="IQ_FIVE_YEAR_MORTGAGE_PASS_THROUGHS_FDIC" hidden="1">"c6414"</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IXED_RATE_DEBT" hidden="1">"c17894"</definedName>
    <definedName name="IQ_FIXED_RATE_DEBT_PCT" hidden="1">"c18008"</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OSITS_NONTRANSACTION_ACCOUNTS_FDIC" hidden="1">"c6549"</definedName>
    <definedName name="IQ_FOREIGN_DEPOSITS_TRANSACTION_ACCOUNTS_FDIC" hidden="1">"c6541"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Q" hidden="1">500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_CONTRACTS_FDIC" hidden="1">"c6517"</definedName>
    <definedName name="IQ_FX_CONTRACTS_SPOT_FDIC" hidden="1">"c6356"</definedName>
    <definedName name="IQ_FX_RATE" hidden="1">"c20655"</definedName>
    <definedName name="IQ_FX_RATE_FC" hidden="1">"c20656"</definedName>
    <definedName name="IQ_FX_RESERVES" hidden="1">"c20657"</definedName>
    <definedName name="IQ_FX_RESERVES_PCT_GDP" hidden="1">"c20658"</definedName>
    <definedName name="IQ_FX_RESERVES_PCT_GDP_FC" hidden="1">"c20659"</definedName>
    <definedName name="IQ_FY" hidden="1">1000</definedName>
    <definedName name="IQ_GAIN_ASSETS_CF_CM" hidden="1">"c457"</definedName>
    <definedName name="IQ_GAIN_ASSETS_CM" hidden="1">"c454"</definedName>
    <definedName name="IQ_GAIN_ASSETS_REV_CM" hidden="1">"c474"</definedName>
    <definedName name="IQ_GAIN_INVEST_CF_CM" hidden="1">"c482"</definedName>
    <definedName name="IQ_GAIN_INVEST_CM" hidden="1">"c1464"</definedName>
    <definedName name="IQ_GAIN_INVEST_REV_CM" hidden="1">"c496"</definedName>
    <definedName name="IQ_GAIN_SALE_LOANS_FDIC" hidden="1">"c6673"</definedName>
    <definedName name="IQ_GAIN_SALE_RE_FDIC" hidden="1">"c6674"</definedName>
    <definedName name="IQ_GAINS_SALE_ASSETS_FDIC" hidden="1">"c6675"</definedName>
    <definedName name="IQ_GNMA_FDIC" hidden="1">"c6398"</definedName>
    <definedName name="IQ_GOODWILL_FDIC" hidden="1">"c6334"</definedName>
    <definedName name="IQ_GOODWILL_IMPAIRMENT_FDIC" hidden="1">"c6678"</definedName>
    <definedName name="IQ_GOODWILL_INTAN_FDIC" hidden="1">"c6333"</definedName>
    <definedName name="IQ_GOVT_CAPITAL_TRANSFER_PAYMENTS" hidden="1">"c20660"</definedName>
    <definedName name="IQ_GOVT_CAPITAL_TRANSFER_RECEIPTS" hidden="1">"c20661"</definedName>
    <definedName name="IQ_GOVT_CONSUM_FIXED_CAPITAL" hidden="1">"c20663"</definedName>
    <definedName name="IQ_GOVT_CONTRIBUTIONS_SOCIAL_INSURANCE" hidden="1">"c20664"</definedName>
    <definedName name="IQ_GOVT_CURRENT_EXPENDITURES" hidden="1">"c20665"</definedName>
    <definedName name="IQ_GOVT_CURRENT_RECEIPTS" hidden="1">"c20666"</definedName>
    <definedName name="IQ_GOVT_ENTERPRISE_SURPLUS" hidden="1">"c20667"</definedName>
    <definedName name="IQ_GOVT_EXPENDITURES" hidden="1">"c20668"</definedName>
    <definedName name="IQ_GOVT_EXPENDITURES_FEDERAL" hidden="1">"c20669"</definedName>
    <definedName name="IQ_GOVT_GROSS_INVEST" hidden="1">"c20673"</definedName>
    <definedName name="IQ_GOVT_GROSS_INVEST_EQUIP" hidden="1">"c20674"</definedName>
    <definedName name="IQ_GOVT_GROSS_INVEST_FEDERAL" hidden="1">"c20676"</definedName>
    <definedName name="IQ_GOVT_GROSS_INVEST_FEDERAL_DEF_EQUIP" hidden="1">"c20679"</definedName>
    <definedName name="IQ_GOVT_GROSS_INVEST_FEDERAL_DEFENSE_STRUCTURES" hidden="1">"c20677"</definedName>
    <definedName name="IQ_GOVT_GROSS_INVEST_FEDERAL_EQUIP" hidden="1">"c20680"</definedName>
    <definedName name="IQ_GOVT_GROSS_INVEST_FEDERAL_NONDEF_EQUIP" hidden="1">"c20682"</definedName>
    <definedName name="IQ_GOVT_GROSS_INVEST_FEDERAL_NONDEFENSE_STRUCTURES" hidden="1">"c24741"</definedName>
    <definedName name="IQ_GOVT_GROSS_INVEST_FEDERAL_STRUCTURES" hidden="1">"c20683"</definedName>
    <definedName name="IQ_GOVT_GROSS_INVEST_STATE_LOCAL_EQUIP" hidden="1">"c20685"</definedName>
    <definedName name="IQ_GOVT_GROSS_INVEST_STATE_LOCAL_STRUCTURES" hidden="1">"c20686"</definedName>
    <definedName name="IQ_GOVT_GROSS_INVEST_STRUCTURES" hidden="1">"c20687"</definedName>
    <definedName name="IQ_GOVT_INTEREST_PAYMENTS" hidden="1">"c20688"</definedName>
    <definedName name="IQ_GOVT_INTEREST_PAYMENTS_PERSON" hidden="1">"c20689"</definedName>
    <definedName name="IQ_GOVT_INTEREST_PAYMENTS_WORLD" hidden="1">"c20690"</definedName>
    <definedName name="IQ_GOVT_NET_BORROWING" hidden="1">"c20691"</definedName>
    <definedName name="IQ_GOVT_NET_PURCHASE_NONPRODUCED_ASSETS" hidden="1">"c20692"</definedName>
    <definedName name="IQ_GOVT_NET_SAVING" hidden="1">"c20693"</definedName>
    <definedName name="IQ_GOVT_REAL_EXPENDITURES" hidden="1">"c20694"</definedName>
    <definedName name="IQ_GOVT_REAL_EXPENDITURES_FEDERAL" hidden="1">"c20695"</definedName>
    <definedName name="IQ_GOVT_REAL_GROSS_INVEST" hidden="1">"c20699"</definedName>
    <definedName name="IQ_GOVT_REAL_GROSS_INVEST_EQUIP" hidden="1">"c20700"</definedName>
    <definedName name="IQ_GOVT_REAL_GROSS_INVEST_FEDERAL" hidden="1">"c20701"</definedName>
    <definedName name="IQ_GOVT_REAL_GROSS_INVEST_FEDERAL_DEF_EQUIP" hidden="1">"c20704"</definedName>
    <definedName name="IQ_GOVT_REAL_GROSS_INVEST_FEDERAL_DEFENSE_STRUCTURES" hidden="1">"c20702"</definedName>
    <definedName name="IQ_GOVT_REAL_GROSS_INVEST_FEDERAL_EQUIP" hidden="1">"c20705"</definedName>
    <definedName name="IQ_GOVT_REAL_GROSS_INVEST_FEDERAL_NONDEF_EQUIP" hidden="1">"c20707"</definedName>
    <definedName name="IQ_GOVT_REAL_GROSS_INVEST_FEDERAL_NONDEFENSE_STRUCTURES" hidden="1">"c24742"</definedName>
    <definedName name="IQ_GOVT_REAL_GROSS_INVEST_FEDERAL_STRUCTURES" hidden="1">"c20708"</definedName>
    <definedName name="IQ_GOVT_REAL_GROSS_INVEST_STATE_LOCAL_EQUIP" hidden="1">"c20710"</definedName>
    <definedName name="IQ_GOVT_REAL_GROSS_INVEST_STATE_LOCAL_STRUCTURES" hidden="1">"c20711"</definedName>
    <definedName name="IQ_GOVT_REAL_GROSS_INVEST_STRUCTURES" hidden="1">"c20712"</definedName>
    <definedName name="IQ_GOVT_REAL_RECEIPTS_CONSUM_INVEST_RESIDUAL" hidden="1">"c20717"</definedName>
    <definedName name="IQ_GOVT_RECEIPTS_ASSETS" hidden="1">"c20719"</definedName>
    <definedName name="IQ_GOVT_RECEIPTS_ASSETS_DIVIDENDS" hidden="1">"c20720"</definedName>
    <definedName name="IQ_GOVT_RECEIPTS_ASSETS_INTEREST" hidden="1">"c20721"</definedName>
    <definedName name="IQ_GOVT_RECEIPTS_ASSETS_RENT" hidden="1">"c20722"</definedName>
    <definedName name="IQ_GOVT_RECEIPTS_EXPENSITURES_OTHER" hidden="1">"c20728"</definedName>
    <definedName name="IQ_GOVT_RECEIPTS_TRANSFER" hidden="1">"c20729"</definedName>
    <definedName name="IQ_GOVT_RECEIPTS_TRANSFER_BUSINESS" hidden="1">"c20730"</definedName>
    <definedName name="IQ_GOVT_RECEIPTS_TRANSFER_PERSONAL" hidden="1">"c20731"</definedName>
    <definedName name="IQ_GOVT_SOCIAL_BENEFITS" hidden="1">"c20732"</definedName>
    <definedName name="IQ_GOVT_SOCIAL_BENEFITS_PERSONS" hidden="1">"c20733"</definedName>
    <definedName name="IQ_GOVT_SOCIAL_BENEFITS_WORLD" hidden="1">"c20734"</definedName>
    <definedName name="IQ_GOVT_SOCIAL_INSURANCE_FUNDS" hidden="1">"c20735"</definedName>
    <definedName name="IQ_GOVT_SUBSIDIES" hidden="1">"c20736"</definedName>
    <definedName name="IQ_GOVT_TAX_RECEIPTS" hidden="1">"c20737"</definedName>
    <definedName name="IQ_GOVT_TAX_RECEIPTS_CORPORATE" hidden="1">"c20738"</definedName>
    <definedName name="IQ_GOVT_TAX_RECEIPTS_CORPORATE_FED_RESERVE" hidden="1">"c20739"</definedName>
    <definedName name="IQ_GOVT_TAX_RECEIPTS_CORPORATE_OTHER" hidden="1">"c20740"</definedName>
    <definedName name="IQ_GOVT_TAX_RECEIPTS_CUSTOMS" hidden="1">"c20741"</definedName>
    <definedName name="IQ_GOVT_TAX_RECEIPTS_EXCISE" hidden="1">"c20742"</definedName>
    <definedName name="IQ_GOVT_TAX_RECEIPTS_PERSONAL" hidden="1">"c20743"</definedName>
    <definedName name="IQ_GOVT_TAX_RECEIPTS_PRODUCTION_IMPORTS" hidden="1">"c20744"</definedName>
    <definedName name="IQ_GOVT_TAX_RECEIPTS_WORLD" hidden="1">"c20745"</definedName>
    <definedName name="IQ_GOVT_TOTAL_EXPENDITURES" hidden="1">"c20746"</definedName>
    <definedName name="IQ_GOVT_TOTAL_RECEIPTS" hidden="1">"c20747"</definedName>
    <definedName name="IQ_GOVT_TRANSFER_PAYMENTS" hidden="1">"c20748"</definedName>
    <definedName name="IQ_GOVT_TRANSFER_PAYMENTS_OTHER" hidden="1">"c20749"</definedName>
    <definedName name="IQ_GOVT_TRANSFER_PAYMENTS_OTHER_STATE_LOCAL" hidden="1">"c20750"</definedName>
    <definedName name="IQ_GOVT_TRANSFER_PAYMENTS_OTHER_WORLD" hidden="1">"c20751"</definedName>
    <definedName name="IQ_GOVT_WAGE_ACCRUAL" hidden="1">"c20752"</definedName>
    <definedName name="IQ_GROSS_GW" hidden="1">"c17750"</definedName>
    <definedName name="IQ_GROSS_INTAN_ASSETS" hidden="1">"c17748"</definedName>
    <definedName name="IQ_GW_AMORT_CM" hidden="1">"c532"</definedName>
    <definedName name="IQ_GW_INTAN_AMORT_CF_CM" hidden="1">"c1473"</definedName>
    <definedName name="IQ_GW_INTAN_AMORT_CM" hidden="1">"c1470"</definedName>
    <definedName name="IQ_HEDGING_ACTIVITIES" hidden="1">"c17899"</definedName>
    <definedName name="IQ_HEDGING_ACTIVITIES_PCT" hidden="1">"c18013"</definedName>
    <definedName name="IQ_HELD_MATURITY_FDIC" hidden="1">"c6408"</definedName>
    <definedName name="IQ_HOME_EQUITY_LOC_NET_CHARGE_OFFS_FDIC" hidden="1">"c6644"</definedName>
    <definedName name="IQ_HOME_EQUITY_LOC_TOTAL_CHARGE_OFFS_FDIC" hidden="1">"c6606"</definedName>
    <definedName name="IQ_HOME_EQUITY_LOC_TOTAL_RECOVERIES_FDIC" hidden="1">"c6625"</definedName>
    <definedName name="IQ_HOUSING_30YR_MORTGAGE" hidden="1">"c20753"</definedName>
    <definedName name="IQ_HOUSING_COMPLETION" hidden="1">"c20754"</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HOUSING_CONSTRUCTION_PERMITS" hidden="1">"c20755"</definedName>
    <definedName name="IQ_HOUSING_CONSTRUCTION_PRIVATE" hidden="1">"c20756"</definedName>
    <definedName name="IQ_HOUSING_EXISTING_HOME_SALES" hidden="1">"c20757"</definedName>
    <definedName name="IQ_HOUSING_HOMEOWNER_VACANCY" hidden="1">"c20758"</definedName>
    <definedName name="IQ_HOUSING_HOMEOWNERSHIP_RATE" hidden="1">"c20759"</definedName>
    <definedName name="IQ_HOUSING_MEDIAN_SALES_PRICE" hidden="1">"c20760"</definedName>
    <definedName name="IQ_HOUSING_NEW_HOME_SALES" hidden="1">"c20761"</definedName>
    <definedName name="IQ_HOUSING_PENDING_HOME_SALE_INDEX" hidden="1">"c20762"</definedName>
    <definedName name="IQ_HOUSING_RENTAL_VACANCY" hidden="1">"c20763"</definedName>
    <definedName name="IQ_HOUSING_START" hidden="1">"c20764"</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MPORTS_USD" hidden="1">"c20765"</definedName>
    <definedName name="IQ_INC_EQUITY_CM" hidden="1">"c550"</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_PROD_INDEX_GROWTH" hidden="1">"c20766"</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IAL_AUTO_SALES_DOMESTIC" hidden="1">"c20767"</definedName>
    <definedName name="IQ_INDUSTRIAL_AUTO_SALES_FOREIGN" hidden="1">"c20768"</definedName>
    <definedName name="IQ_INDUSTRIAL_AUTO_SALES_TOTAL" hidden="1">"c20769"</definedName>
    <definedName name="IQ_INDUSTRIAL_CAPACITY_UTILIZATION" hidden="1">"c20770"</definedName>
    <definedName name="IQ_INDUSTRIAL_IPI" hidden="1">"c20771"</definedName>
    <definedName name="IQ_INDUSTRIAL_MV_ASSEMBLIES_AUTO" hidden="1">"c20772"</definedName>
    <definedName name="IQ_INDUSTRIAL_MV_ASSEMBLIES_TOTAL" hidden="1">"c20773"</definedName>
    <definedName name="IQ_INDUSTRIAL_MV_ASSEMBLIES_TRUCKS" hidden="1">"c20774"</definedName>
    <definedName name="IQ_INDUSTRIAL_MV_ASSEMBLIES_TRUCKS_HEAVY" hidden="1">"c20775"</definedName>
    <definedName name="IQ_INDUSTRIAL_MV_ASSEMBLIES_TRUCKS_LIGHT" hidden="1">"c20776"</definedName>
    <definedName name="IQ_INFLATION_CPI_APPAREL" hidden="1">"c20777"</definedName>
    <definedName name="IQ_INFLATION_CPI_EDUCATION" hidden="1">"c20778"</definedName>
    <definedName name="IQ_INFLATION_CPI_FOOD" hidden="1">"c20779"</definedName>
    <definedName name="IQ_INFLATION_CPI_HOUSING" hidden="1">"c20780"</definedName>
    <definedName name="IQ_INFLATION_CPI_MEDICAL" hidden="1">"c20781"</definedName>
    <definedName name="IQ_INFLATION_CPI_OTHER" hidden="1">"c20782"</definedName>
    <definedName name="IQ_INFLATION_CPI_RECREATION" hidden="1">"c20783"</definedName>
    <definedName name="IQ_INFLATION_CPI_TRANSPORTATION" hidden="1">"c20784"</definedName>
    <definedName name="IQ_INFLATION_CPI_TRANSPORTATION_PUBLIC" hidden="1">"c20785"</definedName>
    <definedName name="IQ_INFLATION_CPI_URBAN_ALL" hidden="1">"c20786"</definedName>
    <definedName name="IQ_INFLATION_PPI_FINISHED_GOODS" hidden="1">"c20787"</definedName>
    <definedName name="IQ_INFLATION_PPI_FINISHED_GOODS_EX_FOOD_ENERGY" hidden="1">"c20788"</definedName>
    <definedName name="IQ_INS_SETTLE_CM" hidden="1">"c572"</definedName>
    <definedName name="IQ_INSIDER_LOANS_FDIC" hidden="1">"c6365"</definedName>
    <definedName name="IQ_INSTITUTION_TYPE" hidden="1">"c24730"</definedName>
    <definedName name="IQ_INSTITUTIONS_EARNINGS_GAINS_FDIC" hidden="1">"c6723"</definedName>
    <definedName name="IQ_INSURANCE_COMMISSION_FEES_FDIC" hidden="1">"c6670"</definedName>
    <definedName name="IQ_INSURANCE_UNDERWRITING_INCOME_FDIC" hidden="1">"c6671"</definedName>
    <definedName name="IQ_INT_DEMAND_NOTES_FDIC" hidden="1">"c6567"</definedName>
    <definedName name="IQ_INT_DOMESTIC_DEPOSITS_FDIC" hidden="1">"c6564"</definedName>
    <definedName name="IQ_INT_EXP_CM" hidden="1">"c586"</definedName>
    <definedName name="IQ_INT_EXP_TOTAL_FDIC" hidden="1">"c6569"</definedName>
    <definedName name="IQ_INT_FED_FUNDS_FDIC" hidden="1">"c6566"</definedName>
    <definedName name="IQ_INT_FOREIGN_DEPOSITS_FDIC" hidden="1">"c6565"</definedName>
    <definedName name="IQ_INT_INC_CM" hidden="1">"c593"</definedName>
    <definedName name="IQ_INT_INC_DEPOSITORY_INST_FDIC" hidden="1">"c6558"</definedName>
    <definedName name="IQ_INT_INC_DOM_LOANS_FDIC" hidden="1">"c6555"</definedName>
    <definedName name="IQ_INT_INC_FED_FUNDS_FDIC" hidden="1">"c6561"</definedName>
    <definedName name="IQ_INT_INC_FOREIGN_LOANS_FDIC" hidden="1">"c6556"</definedName>
    <definedName name="IQ_INT_INC_LEASE_RECEIVABLES_FDIC" hidden="1">"c6557"</definedName>
    <definedName name="IQ_INT_INC_OTHER_FDIC" hidden="1">"c6562"</definedName>
    <definedName name="IQ_INT_INC_SECURITIES_FDIC" hidden="1">"c6559"</definedName>
    <definedName name="IQ_INT_INC_TOTAL_FDIC" hidden="1">"c6563"</definedName>
    <definedName name="IQ_INT_INC_TRADING_ACCOUNTS_FDIC" hidden="1">"c6560"</definedName>
    <definedName name="IQ_INT_SUB_NOTES_FDIC" hidden="1">"c6568"</definedName>
    <definedName name="IQ_INTEL_EPS_EST" hidden="1">"c24729"</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RATE_CONTRACTS_FDIC" hidden="1">"c6512"</definedName>
    <definedName name="IQ_INTEREST_RATE_EXPOSURES_FDIC" hidden="1">"c6662"</definedName>
    <definedName name="IQ_INVEST_BREAKUP_ASSET_MBS" hidden="1">"c17796"</definedName>
    <definedName name="IQ_INVEST_BREAKUP_COMMON" hidden="1">"c17687"</definedName>
    <definedName name="IQ_INVEST_BREAKUP_CORP_DEBT" hidden="1">"c17684"</definedName>
    <definedName name="IQ_INVEST_BREAKUP_CORP_EQUITY" hidden="1">"c17689"</definedName>
    <definedName name="IQ_INVEST_BREAKUP_NON_US_GOVT" hidden="1">"c17794"</definedName>
    <definedName name="IQ_INVEST_BREAKUP_NOT_CLASSIFIED" hidden="1">"c17690"</definedName>
    <definedName name="IQ_INVEST_BREAKUP_OTHER_FIXED" hidden="1">"c17685"</definedName>
    <definedName name="IQ_INVEST_BREAKUP_PREFERRED" hidden="1">"c17688"</definedName>
    <definedName name="IQ_INVEST_BREAKUP_PUBLIC_UTIL_DEBT" hidden="1">"c17683"</definedName>
    <definedName name="IQ_INVEST_BREAKUP_STATE_MUNI" hidden="1">"c17795"</definedName>
    <definedName name="IQ_INVEST_BREAKUP_TOTAL_FIXED" hidden="1">"c17686"</definedName>
    <definedName name="IQ_INVEST_BREAKUP_TOTAL_INVEST" hidden="1">"c17691"</definedName>
    <definedName name="IQ_INVEST_BREAKUP_US_GOVT" hidden="1">"c17793"</definedName>
    <definedName name="IQ_INVEST_CREDIT_QUAL_AMORT_TYPE_1" hidden="1">"c17785"</definedName>
    <definedName name="IQ_INVEST_CREDIT_QUAL_AMORT_TYPE_1_PCT" hidden="1">"c17844"</definedName>
    <definedName name="IQ_INVEST_CREDIT_QUAL_AMORT_TYPE_2" hidden="1">"c17786"</definedName>
    <definedName name="IQ_INVEST_CREDIT_QUAL_AMORT_TYPE_2_PCT" hidden="1">"c17845"</definedName>
    <definedName name="IQ_INVEST_CREDIT_QUAL_AMORT_TYPE_3" hidden="1">"c17787"</definedName>
    <definedName name="IQ_INVEST_CREDIT_QUAL_AMORT_TYPE_3_PCT" hidden="1">"c17846"</definedName>
    <definedName name="IQ_INVEST_CREDIT_QUAL_AMORT_TYPE_4" hidden="1">"c17788"</definedName>
    <definedName name="IQ_INVEST_CREDIT_QUAL_AMORT_TYPE_4_PCT" hidden="1">"c17847"</definedName>
    <definedName name="IQ_INVEST_CREDIT_QUAL_AMORT_TYPE_5" hidden="1">"c17789"</definedName>
    <definedName name="IQ_INVEST_CREDIT_QUAL_AMORT_TYPE_5_PCT" hidden="1">"c17848"</definedName>
    <definedName name="IQ_INVEST_CREDIT_QUAL_AMORT_TYPE_6" hidden="1">"c17790"</definedName>
    <definedName name="IQ_INVEST_CREDIT_QUAL_AMORT_TYPE_6_PCT" hidden="1">"c17849"</definedName>
    <definedName name="IQ_INVEST_CREDIT_QUAL_AMORT_TYPE_OTHER" hidden="1">"c17791"</definedName>
    <definedName name="IQ_INVEST_CREDIT_QUAL_AMORT_TYPE_OTHER_PCT" hidden="1">"c17850"</definedName>
    <definedName name="IQ_INVEST_CREDIT_QUAL_AMORT_TYPE_TOTAL_FIXED" hidden="1">"c17792"</definedName>
    <definedName name="IQ_INVEST_CREDIT_QUAL_CV_TYPE_1" hidden="1">"c17769"</definedName>
    <definedName name="IQ_INVEST_CREDIT_QUAL_CV_TYPE_1_PCT" hidden="1">"c17830"</definedName>
    <definedName name="IQ_INVEST_CREDIT_QUAL_CV_TYPE_2" hidden="1">"c17770"</definedName>
    <definedName name="IQ_INVEST_CREDIT_QUAL_CV_TYPE_2_PCT" hidden="1">"c17831"</definedName>
    <definedName name="IQ_INVEST_CREDIT_QUAL_CV_TYPE_3" hidden="1">"c17771"</definedName>
    <definedName name="IQ_INVEST_CREDIT_QUAL_CV_TYPE_3_PCT" hidden="1">"c17832"</definedName>
    <definedName name="IQ_INVEST_CREDIT_QUAL_CV_TYPE_4" hidden="1">"c17772"</definedName>
    <definedName name="IQ_INVEST_CREDIT_QUAL_CV_TYPE_4_PCT" hidden="1">"c17833"</definedName>
    <definedName name="IQ_INVEST_CREDIT_QUAL_CV_TYPE_5" hidden="1">"c17773"</definedName>
    <definedName name="IQ_INVEST_CREDIT_QUAL_CV_TYPE_5_PCT" hidden="1">"c17834"</definedName>
    <definedName name="IQ_INVEST_CREDIT_QUAL_CV_TYPE_6" hidden="1">"c17774"</definedName>
    <definedName name="IQ_INVEST_CREDIT_QUAL_CV_TYPE_6_PCT" hidden="1">"c17835"</definedName>
    <definedName name="IQ_INVEST_CREDIT_QUAL_CV_TYPE_OTHER" hidden="1">"c17775"</definedName>
    <definedName name="IQ_INVEST_CREDIT_QUAL_CV_TYPE_OTHER_PCT" hidden="1">"c17836"</definedName>
    <definedName name="IQ_INVEST_CREDIT_QUAL_CV_TYPE_TOTAL_FIXED" hidden="1">"c17776"</definedName>
    <definedName name="IQ_INVEST_CREDIT_QUAL_FV_TYPE_1" hidden="1">"c17777"</definedName>
    <definedName name="IQ_INVEST_CREDIT_QUAL_FV_TYPE_1_PCT" hidden="1">"c17837"</definedName>
    <definedName name="IQ_INVEST_CREDIT_QUAL_FV_TYPE_2" hidden="1">"c17778"</definedName>
    <definedName name="IQ_INVEST_CREDIT_QUAL_FV_TYPE_2_PCT" hidden="1">"c17838"</definedName>
    <definedName name="IQ_INVEST_CREDIT_QUAL_FV_TYPE_3" hidden="1">"c17779"</definedName>
    <definedName name="IQ_INVEST_CREDIT_QUAL_FV_TYPE_3_PCT" hidden="1">"c17839"</definedName>
    <definedName name="IQ_INVEST_CREDIT_QUAL_FV_TYPE_4" hidden="1">"c17780"</definedName>
    <definedName name="IQ_INVEST_CREDIT_QUAL_FV_TYPE_4_PCT" hidden="1">"c17840"</definedName>
    <definedName name="IQ_INVEST_CREDIT_QUAL_FV_TYPE_5" hidden="1">"c17781"</definedName>
    <definedName name="IQ_INVEST_CREDIT_QUAL_FV_TYPE_5_PCT" hidden="1">"c17841"</definedName>
    <definedName name="IQ_INVEST_CREDIT_QUAL_FV_TYPE_6" hidden="1">"c17782"</definedName>
    <definedName name="IQ_INVEST_CREDIT_QUAL_FV_TYPE_6_PCT" hidden="1">"c17842"</definedName>
    <definedName name="IQ_INVEST_CREDIT_QUAL_FV_TYPE_OTHER" hidden="1">"c17783"</definedName>
    <definedName name="IQ_INVEST_CREDIT_QUAL_FV_TYPE_OTHER_PCT" hidden="1">"c17843"</definedName>
    <definedName name="IQ_INVEST_CREDIT_QUAL_FV_TYPE_TOTAL_FIXED" hidden="1">"c17784"</definedName>
    <definedName name="IQ_INVEST_DETAIL_AVAIL_SALE" hidden="1">"c17692"</definedName>
    <definedName name="IQ_INVEST_DETAIL_AVAIL_SALE_AMORT" hidden="1">"c17810"</definedName>
    <definedName name="IQ_INVEST_DETAIL_HELD_MATURITY" hidden="1">"c17807"</definedName>
    <definedName name="IQ_INVEST_DETAIL_OTHER" hidden="1">"c17809"</definedName>
    <definedName name="IQ_INVEST_DETAIL_TRADING" hidden="1">"c17808"</definedName>
    <definedName name="IQ_INVEST_DETAIL_TRADING_AMORT" hidden="1">"c17811"</definedName>
    <definedName name="IQ_INVEST_LOANS_CF_CM" hidden="1">"c630"</definedName>
    <definedName name="IQ_INVEST_MAT_AMORT_1_5_YR" hidden="1">"c17764"</definedName>
    <definedName name="IQ_INVEST_MAT_AMORT_1_5_YR_PCT" hidden="1">"c17825"</definedName>
    <definedName name="IQ_INVEST_MAT_AMORT_1_YR" hidden="1">"c17763"</definedName>
    <definedName name="IQ_INVEST_MAT_AMORT_1_YR_PCT" hidden="1">"c17824"</definedName>
    <definedName name="IQ_INVEST_MAT_AMORT_5_10_YR" hidden="1">"c17765"</definedName>
    <definedName name="IQ_INVEST_MAT_AMORT_5_10_YR_PCT" hidden="1">"c17826"</definedName>
    <definedName name="IQ_INVEST_MAT_AMORT_AFTER_10_YR" hidden="1">"c17766"</definedName>
    <definedName name="IQ_INVEST_MAT_AMORT_AFTER_10_YR_PCT" hidden="1">"c17827"</definedName>
    <definedName name="IQ_INVEST_MAT_AMORT_ASSET_MBS" hidden="1">"c17767"</definedName>
    <definedName name="IQ_INVEST_MAT_AMORT_ASSET_MBS_PCT" hidden="1">"c17828"</definedName>
    <definedName name="IQ_INVEST_MAT_AMORT_OTHER_FIXED" hidden="1">"c17768"</definedName>
    <definedName name="IQ_INVEST_MAT_AMORT_OTHER_FIXED_PCT" hidden="1">"c17829"</definedName>
    <definedName name="IQ_INVEST_MAT_CV_1_5_YR" hidden="1">"c17752"</definedName>
    <definedName name="IQ_INVEST_MAT_CV_1_5_YR_PCT" hidden="1">"c17813"</definedName>
    <definedName name="IQ_INVEST_MAT_CV_1_YR" hidden="1">"c17751"</definedName>
    <definedName name="IQ_INVEST_MAT_CV_1_YR_PCT" hidden="1">"c17812"</definedName>
    <definedName name="IQ_INVEST_MAT_CV_5_10_YR" hidden="1">"c17753"</definedName>
    <definedName name="IQ_INVEST_MAT_CV_5_10_YR_PCT" hidden="1">"c17814"</definedName>
    <definedName name="IQ_INVEST_MAT_CV_AFTER_10_YR" hidden="1">"c17754"</definedName>
    <definedName name="IQ_INVEST_MAT_CV_AFTER_10_YR_PCT" hidden="1">"c17815"</definedName>
    <definedName name="IQ_INVEST_MAT_CV_ASSET_MBS" hidden="1">"c17755"</definedName>
    <definedName name="IQ_INVEST_MAT_CV_ASSET_MBS_PCT" hidden="1">"c17816"</definedName>
    <definedName name="IQ_INVEST_MAT_CV_OTHER_FIXED" hidden="1">"c17756"</definedName>
    <definedName name="IQ_INVEST_MAT_CV_OTHER_FIXED_PCT" hidden="1">"c17817"</definedName>
    <definedName name="IQ_INVEST_MAT_FV_1_5_YR" hidden="1">"c17758"</definedName>
    <definedName name="IQ_INVEST_MAT_FV_1_5_YR_PCT" hidden="1">"c17819"</definedName>
    <definedName name="IQ_INVEST_MAT_FV_1_YR" hidden="1">"c17757"</definedName>
    <definedName name="IQ_INVEST_MAT_FV_1_YR_PCT" hidden="1">"c17818"</definedName>
    <definedName name="IQ_INVEST_MAT_FV_5_10_YR" hidden="1">"c17759"</definedName>
    <definedName name="IQ_INVEST_MAT_FV_5_10_YR_PCT" hidden="1">"c17820"</definedName>
    <definedName name="IQ_INVEST_MAT_FV_AFTER_10_YR" hidden="1">"c17760"</definedName>
    <definedName name="IQ_INVEST_MAT_FV_AFTER_10_YR_PCT" hidden="1">"c17821"</definedName>
    <definedName name="IQ_INVEST_MAT_FV_ASSET_MBS" hidden="1">"c17761"</definedName>
    <definedName name="IQ_INVEST_MAT_FV_ASSET_MBS_PCT" hidden="1">"c17822"</definedName>
    <definedName name="IQ_INVEST_MAT_FV_OTHER_FIXED" hidden="1">"c17762"</definedName>
    <definedName name="IQ_INVEST_MAT_FV_OTHER_FIXED_PCT" hidden="1">"c17823"</definedName>
    <definedName name="IQ_INVEST_SECURITY_CF_CM" hidden="1">"c639"</definedName>
    <definedName name="IQ_INVESTMENT_BANKING_OTHER_FEES_FDIC" hidden="1">"c6666"</definedName>
    <definedName name="IQ_INVESTORS_ALL" hidden="1">"c20509"</definedName>
    <definedName name="IQ_INVESTORS_ALL_COVER" hidden="1">"c20510"</definedName>
    <definedName name="IQ_INVESTORS_ALL_ID" hidden="1">"C20508"</definedName>
    <definedName name="IQ_INVESTORS_ALL_REL" hidden="1">"c20511"</definedName>
    <definedName name="IQ_INVESTORS_ALL_STAKE" hidden="1">"c20512"</definedName>
    <definedName name="IQ_INVESTORS_CURR" hidden="1">"c20514"</definedName>
    <definedName name="IQ_INVESTORS_CURR_COVER" hidden="1">"c20515"</definedName>
    <definedName name="IQ_INVESTORS_CURR_ID" hidden="1">"c20513"</definedName>
    <definedName name="IQ_INVESTORS_CURR_RECENT_AMOUNT" hidden="1">"c20516"</definedName>
    <definedName name="IQ_INVESTORS_CURR_REL" hidden="1">"c20517"</definedName>
    <definedName name="IQ_INVESTORS_CURR_STAKE" hidden="1">"c20518"</definedName>
    <definedName name="IQ_INVESTORS_CURR_TRANSACTION_DATE" hidden="1">"c20519"</definedName>
    <definedName name="IQ_INVESTORS_CURR_TRANSACTION_ID" hidden="1">"c20520"</definedName>
    <definedName name="IQ_INVESTORS_PENDING" hidden="1">"c20522"</definedName>
    <definedName name="IQ_INVESTORS_PENDING_COVER" hidden="1">"c20523"</definedName>
    <definedName name="IQ_INVESTORS_PENDING_ID" hidden="1">"c20521"</definedName>
    <definedName name="IQ_INVESTORS_PENDING_REL" hidden="1">"c20524"</definedName>
    <definedName name="IQ_INVESTORS_PENDING_STAKE" hidden="1">"c20525"</definedName>
    <definedName name="IQ_INVESTORS_PRIOR" hidden="1">"c20526"</definedName>
    <definedName name="IQ_INVESTORS_PRIOR_ID" hidden="1">"c20527"</definedName>
    <definedName name="IQ_IRA_KEOGH_ACCOUNTS_FDIC" hidden="1">"c6496"</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UED_GUARANTEED_US_FDIC" hidden="1">"c6404"</definedName>
    <definedName name="IQ_LABOR_BENEFITS_CIVILIANS" hidden="1">"c20789"</definedName>
    <definedName name="IQ_LABOR_BENEFITS_GOVT" hidden="1">"c20790"</definedName>
    <definedName name="IQ_LABOR_BENEFITS_PRIVATE_INDUSTRY" hidden="1">"c20791"</definedName>
    <definedName name="IQ_LABOR_COMP_CIVILIANS" hidden="1">"c20792"</definedName>
    <definedName name="IQ_LABOR_COMP_GOVT" hidden="1">"c20793"</definedName>
    <definedName name="IQ_LABOR_COMP_PRIVATE_INDUSTRY" hidden="1">"c20794"</definedName>
    <definedName name="IQ_LABOR_NONFARM_PAYROLL" hidden="1">"c20795"</definedName>
    <definedName name="IQ_LABOR_UNEMPLOYMENT_CLAIMS" hidden="1">"c20796"</definedName>
    <definedName name="IQ_LABOR_UNEMPLOYMENT_CLAIMS_4WEEK" hidden="1">"c20797"</definedName>
    <definedName name="IQ_LABOR_UNEMPLOYMENT_RATE" hidden="1">"c20798"</definedName>
    <definedName name="IQ_LABOR_UNEMPLOYMENT_RATE_PCT_INSURED" hidden="1">"c20799"</definedName>
    <definedName name="IQ_LABOR_WAGES_CIVILIANS" hidden="1">"c20800"</definedName>
    <definedName name="IQ_LABOR_WAGES_GOVT" hidden="1">"c20801"</definedName>
    <definedName name="IQ_LABOR_WAGES_PRIVATE_INDUSTRY" hidden="1">"c20802"</definedName>
    <definedName name="IQ_LATESTK" hidden="1">1000</definedName>
    <definedName name="IQ_LATESTQ" hidden="1">500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_CM" hidden="1">"c649"</definedName>
    <definedName name="IQ_LIFE_INSURANCE_ASSETS_FDIC" hidden="1">"c6372"</definedName>
    <definedName name="IQ_LOAN_COMMITMENTS_REVOLVING_FDIC" hidden="1">"c6524"</definedName>
    <definedName name="IQ_LOAN_LOSS_ALLOW_FDIC" hidden="1">"c6326"</definedName>
    <definedName name="IQ_LOAN_LOSS_ALLOWANCE_NONCURRENT_LOANS_FDIC" hidden="1">"c6740"</definedName>
    <definedName name="IQ_LOAN_LOSSES_FDIC" hidden="1">"c6580"</definedName>
    <definedName name="IQ_LOANS_AND_LEASES_HELD_FDIC" hidden="1">"c6367"</definedName>
    <definedName name="IQ_LOANS_CF_CM" hidden="1">"c661"</definedName>
    <definedName name="IQ_LOANS_DEPOSITORY_INSTITUTIONS_FDIC" hidden="1">"c6382"</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SS_ALLOWANCE_LOANS_FDIC" hidden="1">"c6739"</definedName>
    <definedName name="IQ_LT_DEBT_CM" hidden="1">"c676"</definedName>
    <definedName name="IQ_LT_DEBT_DERIVATIVES" hidden="1">"c17743"</definedName>
    <definedName name="IQ_LT_DEBT_ISSUED_CM" hidden="1">"c683"</definedName>
    <definedName name="IQ_LT_DEBT_REPAID_CM" hidden="1">"c691"</definedName>
    <definedName name="IQ_LT_INVEST_CM" hidden="1">"c698"</definedName>
    <definedName name="IQ_LTM" hidden="1">2000</definedName>
    <definedName name="IQ_LTMMONTH" hidden="1">120000</definedName>
    <definedName name="IQ_MACRO_SURVEY_BUSINESS_BAROMETER" hidden="1">"c20803"</definedName>
    <definedName name="IQ_MACRO_SURVEY_BUSINESS_CONDITION" hidden="1">"c20804"</definedName>
    <definedName name="IQ_MACRO_SURVEY_BUSINESS_CONDITIONS" hidden="1">"c20805"</definedName>
    <definedName name="IQ_MACRO_SURVEY_CONSUMER_COMFORT" hidden="1">"c20806"</definedName>
    <definedName name="IQ_MACRO_SURVEY_CONSUMER_CONFIDENCE" hidden="1">"c20807"</definedName>
    <definedName name="IQ_MACRO_SURVEY_CONSUMER_SENTIMENT" hidden="1">"c20808"</definedName>
    <definedName name="IQ_MACRO_SURVEY_ISM_NONMANUFACTURING" hidden="1">"c20809"</definedName>
    <definedName name="IQ_MACRO_SURVEY_ISM_PMI" hidden="1">"c20810"</definedName>
    <definedName name="IQ_MACRO_SURVEY_LEADING_INDICATOR" hidden="1">"c20811"</definedName>
    <definedName name="IQ_MACRO_SURVEY_PMAC_DIFFUSION" hidden="1">"c20812"</definedName>
    <definedName name="IQ_MANUFACTURING_INV_APPAREL" hidden="1">"c20813"</definedName>
    <definedName name="IQ_MANUFACTURING_INV_BEVERAGE" hidden="1">"c20814"</definedName>
    <definedName name="IQ_MANUFACTURING_INV_CHEMICALS" hidden="1">"c20815"</definedName>
    <definedName name="IQ_MANUFACTURING_INV_COMPUTER" hidden="1">"c20816"</definedName>
    <definedName name="IQ_MANUFACTURING_INV_DUR" hidden="1">"c20817"</definedName>
    <definedName name="IQ_MANUFACTURING_INV_DUR_MISC" hidden="1">"c20818"</definedName>
    <definedName name="IQ_MANUFACTURING_INV_ELECTRIC" hidden="1">"c20819"</definedName>
    <definedName name="IQ_MANUFACTURING_INV_FAB_METALS" hidden="1">"c20820"</definedName>
    <definedName name="IQ_MANUFACTURING_INV_FOOD" hidden="1">"c20821"</definedName>
    <definedName name="IQ_MANUFACTURING_INV_FURNITURE" hidden="1">"c20822"</definedName>
    <definedName name="IQ_MANUFACTURING_INV_LEATHER" hidden="1">"c20823"</definedName>
    <definedName name="IQ_MANUFACTURING_INV_MACHINERY" hidden="1">"c20824"</definedName>
    <definedName name="IQ_MANUFACTURING_INV_MINERAL" hidden="1">"c20825"</definedName>
    <definedName name="IQ_MANUFACTURING_INV_NONDUR" hidden="1">"c20826"</definedName>
    <definedName name="IQ_MANUFACTURING_INV_PAPER" hidden="1">"c20827"</definedName>
    <definedName name="IQ_MANUFACTURING_INV_PETROLEUM" hidden="1">"c20828"</definedName>
    <definedName name="IQ_MANUFACTURING_INV_PLASTICS" hidden="1">"c20829"</definedName>
    <definedName name="IQ_MANUFACTURING_INV_PRIMARY_METALS" hidden="1">"c20830"</definedName>
    <definedName name="IQ_MANUFACTURING_INV_PRINTING" hidden="1">"c20831"</definedName>
    <definedName name="IQ_MANUFACTURING_INV_SALES_RATIO" hidden="1">"c20832"</definedName>
    <definedName name="IQ_MANUFACTURING_INV_TEXTILE_MILLS" hidden="1">"c20833"</definedName>
    <definedName name="IQ_MANUFACTURING_INV_TEXTILE_PRODUCTS" hidden="1">"c20834"</definedName>
    <definedName name="IQ_MANUFACTURING_INV_TOTAL" hidden="1">"c20835"</definedName>
    <definedName name="IQ_MANUFACTURING_INV_TRANSPORTATION" hidden="1">"c20836"</definedName>
    <definedName name="IQ_MANUFACTURING_INV_WOOD" hidden="1">"c20837"</definedName>
    <definedName name="IQ_MANUFACTURING_NEW_ORDERS" hidden="1">"c20838"</definedName>
    <definedName name="IQ_MANUFACTURING_NEW_ORDERS_COMPUTERS" hidden="1">"c20839"</definedName>
    <definedName name="IQ_MANUFACTURING_NEW_ORDERS_DUR" hidden="1">"c20840"</definedName>
    <definedName name="IQ_MANUFACTURING_NEW_ORDERS_ELECTRIC" hidden="1">"c20841"</definedName>
    <definedName name="IQ_MANUFACTURING_NEW_ORDERS_FAB_METALS" hidden="1">"c20842"</definedName>
    <definedName name="IQ_MANUFACTURING_NEW_ORDERS_FURNITURE" hidden="1">"c20843"</definedName>
    <definedName name="IQ_MANUFACTURING_NEW_ORDERS_MACHINERY" hidden="1">"c20844"</definedName>
    <definedName name="IQ_MANUFACTURING_NEW_ORDERS_METALS" hidden="1">"c20845"</definedName>
    <definedName name="IQ_MANUFACTURING_NEW_ORDERS_NONDUR" hidden="1">"c20846"</definedName>
    <definedName name="IQ_MANUFACTURING_NEW_ORDERS_TRANSPORTATION" hidden="1">"c20847"</definedName>
    <definedName name="IQ_MANUFACTURING_SHIPMENTS_APPAREL" hidden="1">"c20848"</definedName>
    <definedName name="IQ_MANUFACTURING_SHIPMENTS_BEVERAGE" hidden="1">"c20849"</definedName>
    <definedName name="IQ_MANUFACTURING_SHIPMENTS_CHEMICALS" hidden="1">"c20850"</definedName>
    <definedName name="IQ_MANUFACTURING_SHIPMENTS_DUR" hidden="1">"c20851"</definedName>
    <definedName name="IQ_MANUFACTURING_SHIPMENTS_DUR_COMPUTER" hidden="1">"c20852"</definedName>
    <definedName name="IQ_MANUFACTURING_SHIPMENTS_DUR_ELECTRIC" hidden="1">"c20853"</definedName>
    <definedName name="IQ_MANUFACTURING_SHIPMENTS_DUR_FAB_METALS" hidden="1">"c20854"</definedName>
    <definedName name="IQ_MANUFACTURING_SHIPMENTS_DUR_FURNITURE" hidden="1">"c20855"</definedName>
    <definedName name="IQ_MANUFACTURING_SHIPMENTS_DUR_MACHINERY" hidden="1">"c20856"</definedName>
    <definedName name="IQ_MANUFACTURING_SHIPMENTS_DUR_MINERALS" hidden="1">"c20857"</definedName>
    <definedName name="IQ_MANUFACTURING_SHIPMENTS_DUR_MISC" hidden="1">"c20858"</definedName>
    <definedName name="IQ_MANUFACTURING_SHIPMENTS_DUR_PRIM_METALS" hidden="1">"c20859"</definedName>
    <definedName name="IQ_MANUFACTURING_SHIPMENTS_DUR_TRANSPORTATION" hidden="1">"c20860"</definedName>
    <definedName name="IQ_MANUFACTURING_SHIPMENTS_DUR_WOOD" hidden="1">"c20861"</definedName>
    <definedName name="IQ_MANUFACTURING_SHIPMENTS_FOOD" hidden="1">"c20862"</definedName>
    <definedName name="IQ_MANUFACTURING_SHIPMENTS_LEATHER" hidden="1">"c20863"</definedName>
    <definedName name="IQ_MANUFACTURING_SHIPMENTS_NONDUR" hidden="1">"c20864"</definedName>
    <definedName name="IQ_MANUFACTURING_SHIPMENTS_PAPER" hidden="1">"c20865"</definedName>
    <definedName name="IQ_MANUFACTURING_SHIPMENTS_PETROLEUM" hidden="1">"c20866"</definedName>
    <definedName name="IQ_MANUFACTURING_SHIPMENTS_PLASTICS" hidden="1">"c20867"</definedName>
    <definedName name="IQ_MANUFACTURING_SHIPMENTS_PRINTING" hidden="1">"c20868"</definedName>
    <definedName name="IQ_MANUFACTURING_SHIPMENTS_TEXTILE_MILLS" hidden="1">"c20869"</definedName>
    <definedName name="IQ_MANUFACTURING_SHIPMENTS_TEXTILE_PRODUCTS" hidden="1">"c20870"</definedName>
    <definedName name="IQ_MANUFACTURING_SHIPMENTS_TOTAL" hidden="1">"c20871"</definedName>
    <definedName name="IQ_MANUFACTURING_UNFILLED_ORDERS" hidden="1">"c20872"</definedName>
    <definedName name="IQ_MANUFACTURING_UNFILLED_ORDERS_COMPUTERS" hidden="1">"c20873"</definedName>
    <definedName name="IQ_MANUFACTURING_UNFILLED_ORDERS_DUR" hidden="1">"c20874"</definedName>
    <definedName name="IQ_MANUFACTURING_UNFILLED_ORDERS_ELECTRIC" hidden="1">"c20875"</definedName>
    <definedName name="IQ_MANUFACTURING_UNFILLED_ORDERS_FAB_METALS" hidden="1">"c20876"</definedName>
    <definedName name="IQ_MANUFACTURING_UNFILLED_ORDERS_FURNITURE" hidden="1">"c20877"</definedName>
    <definedName name="IQ_MANUFACTURING_UNFILLED_ORDERS_MACHINERY" hidden="1">"c20878"</definedName>
    <definedName name="IQ_MANUFACTURING_UNFILLED_ORDERS_METALS" hidden="1">"c20879"</definedName>
    <definedName name="IQ_MANUFACTURING_UNFILLED_ORDERS_TRANSPORTATION" hidden="1">"c20880"</definedName>
    <definedName name="IQ_MATURITY_ONE_YEAR_LESS_FDIC" hidden="1">"c6425"</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RGER_CM" hidden="1">"c715"</definedName>
    <definedName name="IQ_MERGER_RESTRUCTURE_CM" hidden="1">"c721"</definedName>
    <definedName name="IQ_MINORITY_INTEREST_CM" hidden="1">"c729"</definedName>
    <definedName name="IQ_MONEY_MARKET_DEPOSIT_ACCOUNTS_FDIC" hidden="1">"c6553"</definedName>
    <definedName name="IQ_MONEY_SUPPLY_M1" hidden="1">"c20881"</definedName>
    <definedName name="IQ_MONEY_SUPPLY_M2" hidden="1">"c20882"</definedName>
    <definedName name="IQ_MONTH" hidden="1">15000</definedName>
    <definedName name="IQ_MORTGAGE_BACKED_SECURITIES_FDIC" hidden="1">"c6402"</definedName>
    <definedName name="IQ_MORTGAGE_SERVICING_FDIC" hidden="1">"c6335"</definedName>
    <definedName name="IQ_MTD" hidden="1">800000</definedName>
    <definedName name="IQ_MULTIFAMILY_RESIDENTIAL_LOANS_FDIC" hidden="1">"c6311"</definedName>
    <definedName name="IQ_NAMES_REVISION_DATE_" hidden="1">40679.6795717593</definedName>
    <definedName name="IQ_NET_CHARGE_OFFS_FDIC" hidden="1">"c6641"</definedName>
    <definedName name="IQ_NET_CHARGE_OFFS_LOANS_FDIC" hidden="1">"c6751"</definedName>
    <definedName name="IQ_NET_DEBT_ISSUED_CM" hidden="1">"c753"</definedName>
    <definedName name="IQ_NET_INCOME_FDIC" hidden="1">"c6587"</definedName>
    <definedName name="IQ_NET_INT_INC_BNK_FDIC" hidden="1">"c6570"</definedName>
    <definedName name="IQ_NET_INT_INC_CM" hidden="1">"c765"</definedName>
    <definedName name="IQ_NET_INTEREST_MARGIN_FDIC" hidden="1">"c6726"</definedName>
    <definedName name="IQ_NET_LOANS_LEASES_CORE_DEPOSITS_FDIC" hidden="1">"c6743"</definedName>
    <definedName name="IQ_NET_LOANS_LEASES_DEPOSITS_FDIC" hidden="1">"c6742"</definedName>
    <definedName name="IQ_NET_OPERATING_INCOME_ASSETS_FDIC" hidden="1">"c6729"</definedName>
    <definedName name="IQ_NET_SECURITIZATION_INCOME_FDIC" hidden="1">"c6669"</definedName>
    <definedName name="IQ_NET_SERVICING_FEES_FDIC" hidden="1">"c6668"</definedName>
    <definedName name="IQ_NOM_DOMESTIC_PURCHASES" hidden="1">"c20883"</definedName>
    <definedName name="IQ_NOM_EXPORT" hidden="1">"c20884"</definedName>
    <definedName name="IQ_NOM_EXPORT_GOODS" hidden="1">"c20885"</definedName>
    <definedName name="IQ_NOM_EXPORT_INCOME" hidden="1">"c20886"</definedName>
    <definedName name="IQ_NOM_EXPORT_SERVICES" hidden="1">"c20887"</definedName>
    <definedName name="IQ_NOM_GDP" hidden="1">"c20888"</definedName>
    <definedName name="IQ_NOM_GDP_RESIDUAL" hidden="1">"c20889"</definedName>
    <definedName name="IQ_NOM_GNP" hidden="1">"c20890"</definedName>
    <definedName name="IQ_NOM_GOVT_CONSUM_INVEST" hidden="1">"c20891"</definedName>
    <definedName name="IQ_NOM_GOVT_CONSUM_INVEST_DEF" hidden="1">"c20892"</definedName>
    <definedName name="IQ_NOM_GOVT_CONSUM_INVEST_DEF_CONSUM" hidden="1">"c20893"</definedName>
    <definedName name="IQ_NOM_GOVT_CONSUM_INVEST_DEF_INVEST" hidden="1">"c20894"</definedName>
    <definedName name="IQ_NOM_GOVT_CONSUM_INVEST_FEDERAL" hidden="1">"c20895"</definedName>
    <definedName name="IQ_NOM_GOVT_CONSUM_INVEST_NONDEF" hidden="1">"c20896"</definedName>
    <definedName name="IQ_NOM_GOVT_CONSUM_INVEST_NONDEF_CONSUM" hidden="1">"c20897"</definedName>
    <definedName name="IQ_NOM_GOVT_CONSUM_INVEST_NONDEF_INVEST" hidden="1">"c20898"</definedName>
    <definedName name="IQ_NOM_GOVT_CONSUM_INVEST_STATE_LOCAL" hidden="1">"c20899"</definedName>
    <definedName name="IQ_NOM_GOVT_CONSUM_INVEST_STATE_LOCAL_CONSUM" hidden="1">"c20900"</definedName>
    <definedName name="IQ_NOM_GOVT_CONSUM_INVEST_STATE_LOCAL_INVEST" hidden="1">"c20901"</definedName>
    <definedName name="IQ_NOM_IMPORT" hidden="1">"c20902"</definedName>
    <definedName name="IQ_NOM_IMPORT_GOODS" hidden="1">"c20903"</definedName>
    <definedName name="IQ_NOM_IMPORT_INCOME" hidden="1">"c20904"</definedName>
    <definedName name="IQ_NOM_IMPORT_SERVICES" hidden="1">"c20905"</definedName>
    <definedName name="IQ_NOM_NET_DOMESTIC_PRODUCTION" hidden="1">"c20906"</definedName>
    <definedName name="IQ_NOM_NET_EXPORT" hidden="1">"c20907"</definedName>
    <definedName name="IQ_NOM_PCE" hidden="1">"c20908"</definedName>
    <definedName name="IQ_NOM_PCE_CLOTHING" hidden="1">"c20909"</definedName>
    <definedName name="IQ_NOM_PCE_DUR_GOODS" hidden="1">"c20910"</definedName>
    <definedName name="IQ_NOM_PCE_DUR_GOODS_OTHER" hidden="1">"c20911"</definedName>
    <definedName name="IQ_NOM_PCE_FINANCIAL" hidden="1">"c20912"</definedName>
    <definedName name="IQ_NOM_PCE_FOOD_ACCOMADATIONS" hidden="1">"c20913"</definedName>
    <definedName name="IQ_NOM_PCE_FOOD_BEVERAGE" hidden="1">"c20914"</definedName>
    <definedName name="IQ_NOM_PCE_FURNISHINGS" hidden="1">"c20915"</definedName>
    <definedName name="IQ_NOM_PCE_GAS" hidden="1">"c20916"</definedName>
    <definedName name="IQ_NOM_PCE_GOOD" hidden="1">"c20917"</definedName>
    <definedName name="IQ_NOM_PCE_HEALTH_CARE" hidden="1">"c20918"</definedName>
    <definedName name="IQ_NOM_PCE_HOUSEHOLD_CONSUM" hidden="1">"c20919"</definedName>
    <definedName name="IQ_NOM_PCE_HOUSEHOLD_CONSUM_OTHER" hidden="1">"c20920"</definedName>
    <definedName name="IQ_NOM_PCE_HOUSING" hidden="1">"c20921"</definedName>
    <definedName name="IQ_NOM_PCE_MOTOR_VEHICLE" hidden="1">"c20922"</definedName>
    <definedName name="IQ_NOM_PCE_NONDUR_GOODS" hidden="1">"c20923"</definedName>
    <definedName name="IQ_NOM_PCE_NONDUR_GOODS_OTHER" hidden="1">"c20924"</definedName>
    <definedName name="IQ_NOM_PCE_NONPROFIT_CONSUM" hidden="1">"c20925"</definedName>
    <definedName name="IQ_NOM_PCE_NONPROFIT_OUTPUT" hidden="1">"c20926"</definedName>
    <definedName name="IQ_NOM_PCE_NONPROFIT_RECEIPTS" hidden="1">"c20927"</definedName>
    <definedName name="IQ_NOM_PCE_RECREATION_GOODS" hidden="1">"c20928"</definedName>
    <definedName name="IQ_NOM_PCE_RECREATION_SERVICES" hidden="1">"c20929"</definedName>
    <definedName name="IQ_NOM_PCE_SERVICES" hidden="1">"c20930"</definedName>
    <definedName name="IQ_NOM_PCE_TRANSPORTATION" hidden="1">"c20931"</definedName>
    <definedName name="IQ_NOM_PRIVATE_INVEST" hidden="1">"c20932"</definedName>
    <definedName name="IQ_NOM_PRIVATE_INVEST_EQUIP" hidden="1">"c20933"</definedName>
    <definedName name="IQ_NOM_PRIVATE_INVEST_EQUIP_OTHER" hidden="1">"c20934"</definedName>
    <definedName name="IQ_NOM_PRIVATE_INVEST_FIXED" hidden="1">"c20935"</definedName>
    <definedName name="IQ_NOM_PRIVATE_INVEST_INDUSTRIAL_EQUIP" hidden="1">"c20936"</definedName>
    <definedName name="IQ_NOM_PRIVATE_INVEST_INFO_EQUIP" hidden="1">"c20937"</definedName>
    <definedName name="IQ_NOM_PRIVATE_INVEST_INFO_EQUIP_COMPUTERS" hidden="1">"c20938"</definedName>
    <definedName name="IQ_NOM_PRIVATE_INVEST_INFO_EQUIP_OTHER" hidden="1">"c20939"</definedName>
    <definedName name="IQ_NOM_PRIVATE_INVEST_INFO_EQUIP_SOFTWARE" hidden="1">"c20940"</definedName>
    <definedName name="IQ_NOM_PRIVATE_INVEST_NONRES" hidden="1">"c20941"</definedName>
    <definedName name="IQ_NOM_PRIVATE_INVEST_PRIVATE_INV_CHANGE" hidden="1">"c20942"</definedName>
    <definedName name="IQ_NOM_PRIVATE_INVEST_PRIVATE_INV_FARMS" hidden="1">"c20943"</definedName>
    <definedName name="IQ_NOM_PRIVATE_INVEST_PRIVATE_INV_NONFARMS" hidden="1">"c20944"</definedName>
    <definedName name="IQ_NOM_PRIVATE_INVEST_RES" hidden="1">"c20945"</definedName>
    <definedName name="IQ_NOM_PRIVATE_INVEST_STRUCTURES" hidden="1">"c20946"</definedName>
    <definedName name="IQ_NOM_PRIVATE_INVEST_TRANSPORTATION_EQUIP" hidden="1">"c20947"</definedName>
    <definedName name="IQ_NOM_SALES_TO_DOMESTIC_PURCHASES" hidden="1">"c20948"</definedName>
    <definedName name="IQ_NOMINAL_GDP" hidden="1">"c20949"</definedName>
    <definedName name="IQ_NOMINAL_GDP_FC" hidden="1">"c20950"</definedName>
    <definedName name="IQ_NOMINAL_GDP_PER_CAPITA" hidden="1">"c20951"</definedName>
    <definedName name="IQ_NOMINAL_GDP_PER_CAPITA_FC" hidden="1">"c20952"</definedName>
    <definedName name="IQ_NON_INT_EXP_FDIC" hidden="1">"c6579"</definedName>
    <definedName name="IQ_NON_INT_INC_FDIC" hidden="1">"c6575"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TRANSACTION_ACCOUNTS_FDIC" hidden="1">"c6552"</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TM" hidden="1">6000</definedName>
    <definedName name="IQ_NUMBER_DEPOSITS_LESS_THAN_100K_FDIC" hidden="1">"c6495"</definedName>
    <definedName name="IQ_NUMBER_DEPOSITS_MORE_THAN_100K_FDIC" hidden="1">"c6493"</definedName>
    <definedName name="IQ_OBLIGATIONS_OF_STATES_TOTAL_LOANS_FOREIGN_FDIC" hidden="1">"c6447"</definedName>
    <definedName name="IQ_OBLIGATIONS_STATES_FDIC" hidden="1">"c6431"</definedName>
    <definedName name="IQ_OECD_LEAD_INDICATOR" hidden="1">"c20953"</definedName>
    <definedName name="IQ_OPENED55" hidden="1">1</definedName>
    <definedName name="IQ_OPER_INC_CM" hidden="1">"c850"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MORT_CM" hidden="1">"c5566"</definedName>
    <definedName name="IQ_OTHER_ASSETS_CM" hidden="1">"c862"</definedName>
    <definedName name="IQ_OTHER_ASSETS_FDIC" hidden="1">"c6338"</definedName>
    <definedName name="IQ_OTHER_BORROWED_FUNDS_FDIC" hidden="1">"c6345"</definedName>
    <definedName name="IQ_OTHER_CA_SUPPL_CM" hidden="1">"c871"</definedName>
    <definedName name="IQ_OTHER_CL_SUPPL_CM" hidden="1">"c880"</definedName>
    <definedName name="IQ_OTHER_COMPREHENSIVE_INCOME_FDIC" hidden="1">"c6503"</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QUITY_CM" hidden="1">"c888"</definedName>
    <definedName name="IQ_OTHER_FINANCE_ACT_CM" hidden="1">"c895"</definedName>
    <definedName name="IQ_OTHER_FINANCE_ACT_SUPPL_CM" hidden="1">"c901"</definedName>
    <definedName name="IQ_OTHER_INSURANCE_FEES_FDIC" hidden="1">"c6672"</definedName>
    <definedName name="IQ_OTHER_INTAN_CM" hidden="1">"c909"</definedName>
    <definedName name="IQ_OTHER_INTANGIBLE_FDIC" hidden="1">"c6337"</definedName>
    <definedName name="IQ_OTHER_INVEST_ACT_CM" hidden="1">"c918"</definedName>
    <definedName name="IQ_OTHER_INVEST_ACT_SUPPL_CM" hidden="1">"c924"</definedName>
    <definedName name="IQ_OTHER_LIAB_CM" hidden="1">"c932"</definedName>
    <definedName name="IQ_OTHER_LIAB_LT_CM" hidden="1">"c937"</definedName>
    <definedName name="IQ_OTHER_LIABILITIES_FDIC" hidden="1">"c6347"</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T_ASSETS_CM" hidden="1">"c948"</definedName>
    <definedName name="IQ_OTHER_NON_INT_EXP_FDIC" hidden="1">"c6578"</definedName>
    <definedName name="IQ_OTHER_NON_INT_EXPENSE_FDIC" hidden="1">"c6679"</definedName>
    <definedName name="IQ_OTHER_NON_INT_INC_FDIC" hidden="1">"c6676"</definedName>
    <definedName name="IQ_OTHER_NON_OPER_EXP_CM" hidden="1">"c957"</definedName>
    <definedName name="IQ_OTHER_NON_OPER_EXP_SUPPL_CM" hidden="1">"c962"</definedName>
    <definedName name="IQ_OTHER_OFF_BS_LIAB_FDIC" hidden="1">"c6533"</definedName>
    <definedName name="IQ_OTHER_OPER_ACT_CM" hidden="1">"c985"</definedName>
    <definedName name="IQ_OTHER_OPER_CM" hidden="1">"c990"</definedName>
    <definedName name="IQ_OTHER_OPER_SUPPL_CM" hidden="1">"c994"</definedName>
    <definedName name="IQ_OTHER_OPER_TOT_CM" hidden="1">"c1000"</definedName>
    <definedName name="IQ_OTHER_RE_OWNED_FDIC" hidden="1">"c6330"</definedName>
    <definedName name="IQ_OTHER_REV_CM" hidden="1">"c1011"</definedName>
    <definedName name="IQ_OTHER_REV_SUPPL_CM" hidden="1">"c1016"</definedName>
    <definedName name="IQ_OTHER_SAVINGS_DEPOSITS_FDIC" hidden="1">"c6554"</definedName>
    <definedName name="IQ_OTHER_TRANSACTIONS_FDIC" hidden="1">"c6504"</definedName>
    <definedName name="IQ_OTHER_UNUSED_COMMITMENTS_FDIC" hidden="1">"c6530"</definedName>
    <definedName name="IQ_OTHER_UNUSUAL_CM" hidden="1">"c1561"</definedName>
    <definedName name="IQ_OTHER_UNUSUAL_SUPPL_CM" hidden="1">"c1496"</definedName>
    <definedName name="IQ_OVER_FIFETEEN_YEAR_MORTGAGE_PASS_THROUGHS_FDIC" hidden="1">"c6416"</definedName>
    <definedName name="IQ_OVER_FIFTEEN_YEAR_FIXED_AND_FLOATING_RATE_FDIC" hidden="1">"c6424"</definedName>
    <definedName name="IQ_OVER_THREE_YEARS_FDIC" hidden="1">"c6418"</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ERCENT_INSURED_FDIC" hidden="1">"c6374"</definedName>
    <definedName name="IQ_PERIODDATE_FDIC" hidden="1">"c13646"</definedName>
    <definedName name="IQ_PERSON_INCOME" hidden="1">"c20954"</definedName>
    <definedName name="IQ_PERSONAL_CURRENT_TAXES" hidden="1">"c20956"</definedName>
    <definedName name="IQ_PERSONAL_DISPOSABLE_INCOME" hidden="1">"c20957"</definedName>
    <definedName name="IQ_PERSONAL_INCOME_ASSETS" hidden="1">"c20958"</definedName>
    <definedName name="IQ_PERSONAL_INCOME_ASSETS_DIVIDEND" hidden="1">"c20959"</definedName>
    <definedName name="IQ_PERSONAL_INCOME_ASSETS_INTEREST" hidden="1">"c20960"</definedName>
    <definedName name="IQ_PERSONAL_INCOME_CHAINED_DOLLARS" hidden="1">"c20961"</definedName>
    <definedName name="IQ_PERSONAL_INCOME_COMPENSATION" hidden="1">"c20962"</definedName>
    <definedName name="IQ_PERSONAL_INCOME_EMPLOYER_GOVT_INSURANCE_CONTRIBUTION" hidden="1">"c20963"</definedName>
    <definedName name="IQ_PERSONAL_INCOME_EMPLOYER_PENSION_CONTRIBUTION" hidden="1">"c20964"</definedName>
    <definedName name="IQ_PERSONAL_INCOME_EX_TRANSFER_RECEIPTS" hidden="1">"c20965"</definedName>
    <definedName name="IQ_PERSONAL_INCOME_GOVT_CONTRIBUTION_SOCIAL_INS" hidden="1">"c20966"</definedName>
    <definedName name="IQ_PERSONAL_INCOME_GOVT_SOCIAL_BENEFITS" hidden="1">"c20967"</definedName>
    <definedName name="IQ_PERSONAL_INCOME_GOVT_SOCIAL_BENEFITS_FAMILY" hidden="1">"c20968"</definedName>
    <definedName name="IQ_PERSONAL_INCOME_GOVT_SOCIAL_BENEFITS_OTHER" hidden="1">"c20969"</definedName>
    <definedName name="IQ_PERSONAL_INCOME_GOVT_SOCIAL_BENEFITS_UNEMPLOYMENT" hidden="1">"c20970"</definedName>
    <definedName name="IQ_PERSONAL_INCOME_GOVT_SOCIAL_BENEFITS_VETERANS" hidden="1">"c20971"</definedName>
    <definedName name="IQ_PERSONAL_INCOME_GOVT_SOCIAL_BENEFITS_WELFARE" hidden="1">"c20972"</definedName>
    <definedName name="IQ_PERSONAL_INCOME_PCT_CHANGE" hidden="1">"c20973"</definedName>
    <definedName name="IQ_PERSONAL_INCOME_PCT_CHANGE_CHAINED_DOLLARS" hidden="1">"c20974"</definedName>
    <definedName name="IQ_PERSONAL_INCOME_PER_CAPITA" hidden="1">"c20975"</definedName>
    <definedName name="IQ_PERSONAL_INCOME_PER_CAPITA_CHAINED_DOLLARS" hidden="1">"c20976"</definedName>
    <definedName name="IQ_PERSONAL_INCOME_PROPIETOR" hidden="1">"c20977"</definedName>
    <definedName name="IQ_PERSONAL_INCOME_PROPIETOR_FARM" hidden="1">"c20978"</definedName>
    <definedName name="IQ_PERSONAL_INCOME_PROPIETOR_NONFARM" hidden="1">"c20979"</definedName>
    <definedName name="IQ_PERSONAL_INCOME_RENTAL" hidden="1">"c20980"</definedName>
    <definedName name="IQ_PERSONAL_INCOME_TRANSFER_RECEIPTS" hidden="1">"c20981"</definedName>
    <definedName name="IQ_PERSONAL_INCOME_TRANSFER_RECEIPTS_OTHER" hidden="1">"c20982"</definedName>
    <definedName name="IQ_PERSONAL_INCOME_WAGE_SUPPLEMENTS" hidden="1">"c20983"</definedName>
    <definedName name="IQ_PERSONAL_INCOME_WAGES" hidden="1">"c20984"</definedName>
    <definedName name="IQ_PERSONAL_INCOME_WAGES_GOVT" hidden="1">"c20985"</definedName>
    <definedName name="IQ_PERSONAL_INCOME_WAGES_PRIVATE_INDUSTRY" hidden="1">"c20986"</definedName>
    <definedName name="IQ_PERSONAL_INTEREST_PAYMENTS" hidden="1">"c20987"</definedName>
    <definedName name="IQ_PERSONAL_OUTLAYS" hidden="1">"c20988"</definedName>
    <definedName name="IQ_PERSONAL_SAVINGS" hidden="1">"c20989"</definedName>
    <definedName name="IQ_PERSONAL_SAVINGS_PCT_INCOME" hidden="1">"c20990"</definedName>
    <definedName name="IQ_PERSONAL_TRANSFER_PAYMENTS" hidden="1">"c20991"</definedName>
    <definedName name="IQ_PERSONAL_TRANSFER_PAYMENTS_GOVT" hidden="1">"c20992"</definedName>
    <definedName name="IQ_PERSONAL_TRANSFER_PAYMENTS_WORLD" hidden="1">"c20993"</definedName>
    <definedName name="IQ_PLEDGED_SECURITIES_FDIC" hidden="1">"c6401"</definedName>
    <definedName name="IQ_PLEDGED_SECURITIES_FFIEC" hidden="1">"c24743"</definedName>
    <definedName name="IQ_POPULATION" hidden="1">"c20994"</definedName>
    <definedName name="IQ_POPULATION_FC" hidden="1">"c20995"</definedName>
    <definedName name="IQ_PORTFOLIO_INVESTMENT_NET" hidden="1">"c20996"</definedName>
    <definedName name="IQ_PRE_TAX_INCOME_FDIC" hidden="1">"c6581"</definedName>
    <definedName name="IQ_PREF_ISSUED_CM" hidden="1">"c1047"</definedName>
    <definedName name="IQ_PREF_OTHER_CM" hidden="1">"c1055"</definedName>
    <definedName name="IQ_PREF_REP_CM" hidden="1">"c1062"</definedName>
    <definedName name="IQ_PREFERRED_FDIC" hidden="1">"c6349"</definedName>
    <definedName name="IQ_PREMISES_EQUIPMENT_FDIC" hidden="1">"c6577"</definedName>
    <definedName name="IQ_PRETAX_RETURN_ASSETS_FDIC" hidden="1">"c6731"</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LY_ISSUED_MORTGAGE_BACKED_SECURITIES_FDIC" hidden="1">"c6407"</definedName>
    <definedName name="IQ_PRIVATELY_ISSUED_MORTGAGE_PASS_THROUGHS_FDIC" hidden="1">"c6405"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QTD" hidden="1">750000</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AL_DOMESTIC_PURCHASES" hidden="1">"c20997"</definedName>
    <definedName name="IQ_REAL_EXPORT" hidden="1">"c20998"</definedName>
    <definedName name="IQ_REAL_EXPORT_GOODS" hidden="1">"c20999"</definedName>
    <definedName name="IQ_REAL_EXPORT_INCOME" hidden="1">"c21000"</definedName>
    <definedName name="IQ_REAL_EXPORT_SERVICES" hidden="1">"c21001"</definedName>
    <definedName name="IQ_REAL_FIXED_INVESTMENT" hidden="1">"c21002"</definedName>
    <definedName name="IQ_REAL_GDP" hidden="1">"c21003"</definedName>
    <definedName name="IQ_REAL_GDP_FC" hidden="1">"c21004"</definedName>
    <definedName name="IQ_REAL_GDP_GROWTH" hidden="1">"c21005"</definedName>
    <definedName name="IQ_REAL_GDP_GROWTH_FC" hidden="1">"c21006"</definedName>
    <definedName name="IQ_REAL_GDP_USD" hidden="1">"c21007"</definedName>
    <definedName name="IQ_REAL_GDP_USD_FC" hidden="1">"c21008"</definedName>
    <definedName name="IQ_REAL_GNP" hidden="1">"c21009"</definedName>
    <definedName name="IQ_REAL_GOVT_CONSUM_INVEST" hidden="1">"c21010"</definedName>
    <definedName name="IQ_REAL_GOVT_CONSUM_INVEST_DEF" hidden="1">"c21011"</definedName>
    <definedName name="IQ_REAL_GOVT_CONSUM_INVEST_DEF_CONSUM" hidden="1">"c21012"</definedName>
    <definedName name="IQ_REAL_GOVT_CONSUM_INVEST_DEF_INVEST" hidden="1">"c21013"</definedName>
    <definedName name="IQ_REAL_GOVT_CONSUM_INVEST_FEDERAL" hidden="1">"c21014"</definedName>
    <definedName name="IQ_REAL_GOVT_CONSUM_INVEST_NONDEF" hidden="1">"c21015"</definedName>
    <definedName name="IQ_REAL_GOVT_CONSUM_INVEST_NONDEF_CONSUM" hidden="1">"c21016"</definedName>
    <definedName name="IQ_REAL_GOVT_CONSUM_INVEST_NONDEF_INVEST" hidden="1">"c21017"</definedName>
    <definedName name="IQ_REAL_GOVT_CONSUM_INVEST_STATE_LOCAL" hidden="1">"c21018"</definedName>
    <definedName name="IQ_REAL_GOVT_CONSUM_INVEST_STATE_LOCAL_CONSUM" hidden="1">"c21019"</definedName>
    <definedName name="IQ_REAL_GOVT_CONSUM_INVEST_STATE_LOCAL_INVEST" hidden="1">"c21020"</definedName>
    <definedName name="IQ_REAL_IMPORT" hidden="1">"c21021"</definedName>
    <definedName name="IQ_REAL_IMPORT_GOODS" hidden="1">"c21022"</definedName>
    <definedName name="IQ_REAL_IMPORT_INCOME" hidden="1">"c21023"</definedName>
    <definedName name="IQ_REAL_IMPORT_SERVICES" hidden="1">"c21024"</definedName>
    <definedName name="IQ_REAL_NET_DOMESTIC_PRODUCTION" hidden="1">"c21025"</definedName>
    <definedName name="IQ_REAL_NET_EXPORT" hidden="1">"c21026"</definedName>
    <definedName name="IQ_REAL_PCE" hidden="1">"c21027"</definedName>
    <definedName name="IQ_REAL_PCE_CLOTHING" hidden="1">"c21028"</definedName>
    <definedName name="IQ_REAL_PCE_DUR_GOODS" hidden="1">"c21029"</definedName>
    <definedName name="IQ_REAL_PCE_DUR_GOODS_OTHER" hidden="1">"c21030"</definedName>
    <definedName name="IQ_REAL_PCE_FINANCIAL" hidden="1">"c21031"</definedName>
    <definedName name="IQ_REAL_PCE_FOOD_ACCOMADATIONS" hidden="1">"c21032"</definedName>
    <definedName name="IQ_REAL_PCE_FOOD_BEVERAGE" hidden="1">"c21033"</definedName>
    <definedName name="IQ_REAL_PCE_FURNISHINGS" hidden="1">"c21034"</definedName>
    <definedName name="IQ_REAL_PCE_GAS" hidden="1">"c21035"</definedName>
    <definedName name="IQ_REAL_PCE_GOOD" hidden="1">"c21036"</definedName>
    <definedName name="IQ_REAL_PCE_HEALTH_CARE" hidden="1">"c21037"</definedName>
    <definedName name="IQ_REAL_PCE_HOUSEHOLD_CONSUM" hidden="1">"c21038"</definedName>
    <definedName name="IQ_REAL_PCE_HOUSEHOLD_CONSUM_OTHER" hidden="1">"c21039"</definedName>
    <definedName name="IQ_REAL_PCE_HOUSING" hidden="1">"c21040"</definedName>
    <definedName name="IQ_REAL_PCE_MOTOR_VEHICLE" hidden="1">"c21041"</definedName>
    <definedName name="IQ_REAL_PCE_NONDUR_GOODS" hidden="1">"c21042"</definedName>
    <definedName name="IQ_REAL_PCE_NONDUR_GOODS_OTHER" hidden="1">"c21043"</definedName>
    <definedName name="IQ_REAL_PCE_NONPROFIT_CONSUM" hidden="1">"c21044"</definedName>
    <definedName name="IQ_REAL_PCE_NONPROFIT_OUTPUT" hidden="1">"c21045"</definedName>
    <definedName name="IQ_REAL_PCE_NONPROFIT_RECEIPTS" hidden="1">"c21046"</definedName>
    <definedName name="IQ_REAL_PCE_RECREATION_GOODS" hidden="1">"c21047"</definedName>
    <definedName name="IQ_REAL_PCE_RECREATION_SERVICES" hidden="1">"c21048"</definedName>
    <definedName name="IQ_REAL_PCE_SERVICES" hidden="1">"c21049"</definedName>
    <definedName name="IQ_REAL_PCE_TRANSPORTATION" hidden="1">"c21050"</definedName>
    <definedName name="IQ_REAL_PRIVATE_CONSUM_GROWTH" hidden="1">"c21051"</definedName>
    <definedName name="IQ_REAL_PRIVATE_INVEST" hidden="1">"c21052"</definedName>
    <definedName name="IQ_REAL_PRIVATE_INVEST_EQUIP" hidden="1">"c21053"</definedName>
    <definedName name="IQ_REAL_PRIVATE_INVEST_EQUIP_OTHER" hidden="1">"c21054"</definedName>
    <definedName name="IQ_REAL_PRIVATE_INVEST_FIXED" hidden="1">"c21055"</definedName>
    <definedName name="IQ_REAL_PRIVATE_INVEST_INDUSTRIAL_EQUIP" hidden="1">"c21056"</definedName>
    <definedName name="IQ_REAL_PRIVATE_INVEST_INFO_EQUIP" hidden="1">"c21057"</definedName>
    <definedName name="IQ_REAL_PRIVATE_INVEST_INFO_EQUIP_COMPUTERS" hidden="1">"c21058"</definedName>
    <definedName name="IQ_REAL_PRIVATE_INVEST_INFO_EQUIP_OTHER" hidden="1">"c21059"</definedName>
    <definedName name="IQ_REAL_PRIVATE_INVEST_INFO_EQUIP_SOFTWARE" hidden="1">"c21060"</definedName>
    <definedName name="IQ_REAL_PRIVATE_INVEST_NONRES" hidden="1">"c21061"</definedName>
    <definedName name="IQ_REAL_PRIVATE_INVEST_PRIVATE_INV_CHANGE" hidden="1">"c21062"</definedName>
    <definedName name="IQ_REAL_PRIVATE_INVEST_PRIVATE_INV_FARMS" hidden="1">"c21063"</definedName>
    <definedName name="IQ_REAL_PRIVATE_INVEST_PRIVATE_INV_NONFARMS" hidden="1">"c21064"</definedName>
    <definedName name="IQ_REAL_PRIVATE_INVEST_RES" hidden="1">"c21065"</definedName>
    <definedName name="IQ_REAL_PRIVATE_INVEST_STRUCTURES" hidden="1">"c21066"</definedName>
    <definedName name="IQ_REAL_PRIVATE_INVEST_TRANSPORTATION_EQUIP" hidden="1">"c21067"</definedName>
    <definedName name="IQ_REAL_SALES_TO_DOMESTIC_PURCHASES" hidden="1">"c21068"</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LATED_PLANS_FDIC" hidden="1">"c6320"</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TATEMENTS_NET_FDIC" hidden="1">"c6500"</definedName>
    <definedName name="IQ_RESTRUCTURE_CM" hidden="1">"c1106"</definedName>
    <definedName name="IQ_RESTRUCTURED_LOANS_1_4_RESIDENTIAL_FDIC" hidden="1">"c6378"</definedName>
    <definedName name="IQ_RESTRUCTURED_LOANS_LEASES_FDIC" hidden="1">"c6377"</definedName>
    <definedName name="IQ_RESTRUCTURED_LOANS_NON_1_4_FDIC" hidden="1">"c6379"</definedName>
    <definedName name="IQ_RETAIL_DEPOSITS_FDIC" hidden="1">"c6488"</definedName>
    <definedName name="IQ_RETAIL_INV_BUILDING_MATERIAL" hidden="1">"c21069"</definedName>
    <definedName name="IQ_RETAIL_INV_CLOTHING" hidden="1">"c21070"</definedName>
    <definedName name="IQ_RETAIL_INV_DEPT_STORE" hidden="1">"c21071"</definedName>
    <definedName name="IQ_RETAIL_INV_FOOD" hidden="1">"c21072"</definedName>
    <definedName name="IQ_RETAIL_INV_FURNITURE" hidden="1">"c21073"</definedName>
    <definedName name="IQ_RETAIL_INV_GENERAL" hidden="1">"c21074"</definedName>
    <definedName name="IQ_RETAIL_INV_MOTOR_VEHICLE" hidden="1">"c21075"</definedName>
    <definedName name="IQ_RETAIL_INV_SALES_RATIO_BUILDING" hidden="1">"c21076"</definedName>
    <definedName name="IQ_RETAIL_INV_SALES_RATIO_CLOTHING" hidden="1">"c21077"</definedName>
    <definedName name="IQ_RETAIL_INV_SALES_RATIO_DEPT_STORE" hidden="1">"c21078"</definedName>
    <definedName name="IQ_RETAIL_INV_SALES_RATIO_FOOD" hidden="1">"c21079"</definedName>
    <definedName name="IQ_RETAIL_INV_SALES_RATIO_FURNITURE" hidden="1">"c21080"</definedName>
    <definedName name="IQ_RETAIL_INV_SALES_RATIO_GENERAL" hidden="1">"c21081"</definedName>
    <definedName name="IQ_RETAIL_INV_SALES_RATIO_MV" hidden="1">"c21082"</definedName>
    <definedName name="IQ_RETAIL_INV_SALES_RATIO_TOTAL" hidden="1">"c21083"</definedName>
    <definedName name="IQ_RETAIL_INV_SALES_RATIO_TOTAL_EX_MV" hidden="1">"c21084"</definedName>
    <definedName name="IQ_RETAIL_INV_TOTAL" hidden="1">"c21085"</definedName>
    <definedName name="IQ_RETAIL_INV_TOTAL_EX_MOTOR_VEHICLE" hidden="1">"c21086"</definedName>
    <definedName name="IQ_RETAIL_SALES_BUILDING_MATERIAL" hidden="1">"c21087"</definedName>
    <definedName name="IQ_RETAIL_SALES_CLOTHING" hidden="1">"c21088"</definedName>
    <definedName name="IQ_RETAIL_SALES_FOODSTUFF" hidden="1">"c21089"</definedName>
    <definedName name="IQ_RETAIL_SALES_FURNITURE" hidden="1">"c21090"</definedName>
    <definedName name="IQ_RETAIL_SALES_GAS" hidden="1">"c21091"</definedName>
    <definedName name="IQ_RETAIL_SALES_GENERAL" hidden="1">"c21092"</definedName>
    <definedName name="IQ_RETAIL_SALES_HEALTH" hidden="1">"c21093"</definedName>
    <definedName name="IQ_RETAIL_SALES_MISC" hidden="1">"c21094"</definedName>
    <definedName name="IQ_RETAIL_SALES_MOTOR_VEHICLE" hidden="1">"c21095"</definedName>
    <definedName name="IQ_RETAIL_SALES_NONSTORES" hidden="1">"c21096"</definedName>
    <definedName name="IQ_RETAIL_SALES_SPORTING_GOODS" hidden="1">"c21097"</definedName>
    <definedName name="IQ_RETAIL_SALES_TOTAL" hidden="1">"c21098"</definedName>
    <definedName name="IQ_RETAIL_SALES_TOTAL_EX_MOTOR_VEHICLE" hidden="1">"c21099"</definedName>
    <definedName name="IQ_RETAIL_SALES_YOY_PCT" hidden="1">"c21100"</definedName>
    <definedName name="IQ_RETAINED_EARNINGS_AVERAGE_EQUITY_FDIC" hidden="1">"c6733"</definedName>
    <definedName name="IQ_RETURN_ASSETS_CM" hidden="1">"c1115"</definedName>
    <definedName name="IQ_RETURN_ASSETS_FDIC" hidden="1">"c6730"</definedName>
    <definedName name="IQ_RETURN_EQUITY_CM" hidden="1">"c1120"</definedName>
    <definedName name="IQ_RETURN_EQUITY_FDIC" hidden="1">"c6732"</definedName>
    <definedName name="IQ_REVALUATION_GAINS_FDIC" hidden="1">"c6428"</definedName>
    <definedName name="IQ_REVALUATION_LOSSES_FDIC" hidden="1">"c6429"</definedName>
    <definedName name="IQ_RISK_WEIGHTED_ASSETS_FDIC" hidden="1">"c6370"</definedName>
    <definedName name="IQ_SALARY_FDIC" hidden="1">"c6576"</definedName>
    <definedName name="IQ_SALE_CONVERSION_RETIREMENT_STOCK_FDIC" hidden="1">"c6661"</definedName>
    <definedName name="IQ_SALE_INTAN_CF_CM" hidden="1">"c1133"</definedName>
    <definedName name="IQ_SALE_PPE_CF_CM" hidden="1">"c1139"</definedName>
    <definedName name="IQ_SALE_REAL_ESTATE_CF_CM" hidden="1">"c1145"</definedName>
    <definedName name="IQ_SECOND_LIEN_BONDS_NOTES" hidden="1">"c17893"</definedName>
    <definedName name="IQ_SECOND_LIEN_BONDS_NOTES_PCT" hidden="1">"c18007"</definedName>
    <definedName name="IQ_SECOND_LIEN_DEBT" hidden="1">"c17898"</definedName>
    <definedName name="IQ_SECOND_LIEN_DEBT_PCT" hidden="1">"c18012"</definedName>
    <definedName name="IQ_SECOND_LIEN_LOANS" hidden="1">"c17892"</definedName>
    <definedName name="IQ_SECOND_LIEN_LOANS_PCT" hidden="1">"c18006"</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IZED_DEBT" hidden="1">"c17897"</definedName>
    <definedName name="IQ_SECURITIZED_DEBT_PCT" hidden="1">"c18011"</definedName>
    <definedName name="IQ_SECURITY_FEATURES" hidden="1">"c17681"</definedName>
    <definedName name="IQ_SERVICE_CHARGES_FDIC" hidden="1">"c6572"</definedName>
    <definedName name="IQ_SHAREOUTSTANDING" hidden="1">"c1347"</definedName>
    <definedName name="IQ_SHORT_BUSINESS_DESCRIPTION" hidden="1">"c24668"</definedName>
    <definedName name="IQ_SPECIAL_DIV_CF_CM" hidden="1">"c1171"</definedName>
    <definedName name="IQ_SR_SECURED_BONDS_NOTES" hidden="1">"c17889"</definedName>
    <definedName name="IQ_SR_SECURED_BONDS_NOTES_PCT" hidden="1">"c18003"</definedName>
    <definedName name="IQ_SR_SECURED_LOANS" hidden="1">"c17888"</definedName>
    <definedName name="IQ_SR_SECURED_LOANS_PCT" hidden="1">"c18002"</definedName>
    <definedName name="IQ_SR_UNSECURED_BONDS_NOTES" hidden="1">"c17891"</definedName>
    <definedName name="IQ_SR_UNSECURED_BONDS_NOTES_PCT" hidden="1">"c18005"</definedName>
    <definedName name="IQ_ST_DEBT_CM" hidden="1">"c1178"</definedName>
    <definedName name="IQ_ST_DEBT_DERIVATIVES" hidden="1">"c17741"</definedName>
    <definedName name="IQ_ST_DEBT_ISSUED_CM" hidden="1">"c1183"</definedName>
    <definedName name="IQ_ST_DEBT_REPAID_CM" hidden="1">"c1191"</definedName>
    <definedName name="IQ_STATES_NONTRANSACTION_ACCOUNTS_FDIC" hidden="1">"c6547"</definedName>
    <definedName name="IQ_STATES_TOTAL_DEPOSITS_FDIC" hidden="1">"c6473"</definedName>
    <definedName name="IQ_STATES_TRANSACTION_ACCOUNTS_FDIC" hidden="1">"c6539"</definedName>
    <definedName name="IQ_STOCK_MARKET_INDEX" hidden="1">"c21101"</definedName>
    <definedName name="IQ_SUB_DEBT_FDIC" hidden="1">"c6346"</definedName>
    <definedName name="IQ_SURPLUS_FDIC" hidden="1">"c6351"</definedName>
    <definedName name="IQ_TARP_INIT_INVEST_AMT" hidden="1">"c17863"</definedName>
    <definedName name="IQ_TARP_INIT_INVEST_DATE_ANN" hidden="1">"c17861"</definedName>
    <definedName name="IQ_TARP_INIT_INVEST_DATE_CLOSED" hidden="1">"c17862"</definedName>
    <definedName name="IQ_TARP_INVESTOR_STATUS" hidden="1">"c17865"</definedName>
    <definedName name="IQ_TARP_REMAINING_AMT" hidden="1">"c17869"</definedName>
    <definedName name="IQ_TARP_REMAINING_SEC_DES" hidden="1">"c17870"</definedName>
    <definedName name="IQ_TARP_REPAYMENT_DISP" hidden="1">"c17866"</definedName>
    <definedName name="IQ_TARP_REPAYMENT_DISP_AMT" hidden="1">"c17868"</definedName>
    <definedName name="IQ_TARP_REPAYMENT_DISP_DATE" hidden="1">"c17867"</definedName>
    <definedName name="IQ_TARP_ROUND" hidden="1">"c17859"</definedName>
    <definedName name="IQ_TARP_STATUS" hidden="1">"c17864"</definedName>
    <definedName name="IQ_TARP_TR_AMT" hidden="1">"c17857"</definedName>
    <definedName name="IQ_TARP_TR_DATE" hidden="1">"c17856"</definedName>
    <definedName name="IQ_TARP_TR_TYPE" hidden="1">"c17858"</definedName>
    <definedName name="IQ_TARP_TRANSACTION_ID" hidden="1">"c17871"</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FDIC" hidden="1">"c6369"</definedName>
    <definedName name="IQ_TIME_DEPOSITS_LESS_THAN_100K_FDIC" hidden="1">"c6465"</definedName>
    <definedName name="IQ_TIME_DEPOSITS_MORE_THAN_100K_FDIC" hidden="1">"c6470"</definedName>
    <definedName name="IQ_TODAY" hidden="1">0</definedName>
    <definedName name="IQ_TOTAL_AR_CM" hidden="1">"c1231"</definedName>
    <definedName name="IQ_TOTAL_ASSETS_FDIC" hidden="1">"c6339"</definedName>
    <definedName name="IQ_TOTAL_CHARGE_OFFS_FDIC" hidden="1">"c6603"</definedName>
    <definedName name="IQ_TOTAL_DEBT_ISSUED_CM" hidden="1">"c1253"</definedName>
    <definedName name="IQ_TOTAL_DEBT_REPAID_CM" hidden="1">"c1260"</definedName>
    <definedName name="IQ_TOTAL_DEBT_SECURITIES_FDIC" hidden="1">"c6410"</definedName>
    <definedName name="IQ_TOTAL_DEPOSITS_FDIC" hidden="1">"c6342"</definedName>
    <definedName name="IQ_TOTAL_EMPLOYEES_FDIC" hidden="1">"c6355"</definedName>
    <definedName name="IQ_TOTAL_LIAB_CM" hidden="1">"c1278"</definedName>
    <definedName name="IQ_TOTAL_LIAB_EQUITY_FDIC" hidden="1">"c6354"</definedName>
    <definedName name="IQ_TOTAL_LIABILITIES_FDIC" hidden="1">"c6348"</definedName>
    <definedName name="IQ_TOTAL_OPER_EXP_CM" hidden="1">"c1284"</definedName>
    <definedName name="IQ_TOTAL_RECOVERIES_FDIC" hidden="1">"c6622"</definedName>
    <definedName name="IQ_TOTAL_RESERVES" hidden="1">"c21102"</definedName>
    <definedName name="IQ_TOTAL_REV_BNK_FDIC" hidden="1">"c6786"</definedName>
    <definedName name="IQ_TOTAL_REV_CM" hidden="1">"c1303"</definedName>
    <definedName name="IQ_TOTAL_RISK_BASED_CAPITAL_RATIO_FDIC" hidden="1">"c6747"</definedName>
    <definedName name="IQ_TOTAL_SECURITIES_FDIC" hidden="1">"c6306"</definedName>
    <definedName name="IQ_TOTAL_SR_SECURED" hidden="1">"c17890"</definedName>
    <definedName name="IQ_TOTAL_SR_SECURED_EBITDA" hidden="1">"c17901"</definedName>
    <definedName name="IQ_TOTAL_SR_SECURED_EBITDA_CAPEX" hidden="1">"c17902"</definedName>
    <definedName name="IQ_TOTAL_SR_SECURED_PCT" hidden="1">"c18004"</definedName>
    <definedName name="IQ_TOTAL_TIME_DEPOSITS_FDIC" hidden="1">"c6497"</definedName>
    <definedName name="IQ_TOTAL_TIME_SAVINGS_DEPOSITS_FDIC" hidden="1">"c6498"</definedName>
    <definedName name="IQ_TOTAL_UNUSED_COMMITMENTS_FDIC" hidden="1">"c6536"</definedName>
    <definedName name="IQ_TOTAL_UNUSUAL_CM" hidden="1">"c5517"</definedName>
    <definedName name="IQ_TR_BNKY_ADVISOR_CLIENT_NAME_LIST" hidden="1">"c17671"</definedName>
    <definedName name="IQ_TR_BNKY_ADVISOR_FEE_LIST" hidden="1">"c17673"</definedName>
    <definedName name="IQ_TR_BNKY_ADVISOR_FEE_PCT_LIST" hidden="1">"c17674"</definedName>
    <definedName name="IQ_TR_BNKY_ADVISOR_ID_LIST" hidden="1">"c17670"</definedName>
    <definedName name="IQ_TR_BNKY_ADVISOR_NAME_LIST" hidden="1">"c17669"</definedName>
    <definedName name="IQ_TR_BNKY_ADVISOR_ROLE_LIST" hidden="1">"c17672"</definedName>
    <definedName name="IQ_TR_BNKY_AFFILIATES_JOINT_ADMIN" hidden="1">"c17636"</definedName>
    <definedName name="IQ_TR_BNKY_AFFILIATES_JOINT_ADMIN_LIST" hidden="1">"c17656"</definedName>
    <definedName name="IQ_TR_BNKY_CASE_CONSOLIDATED_DATE" hidden="1">"c17632"</definedName>
    <definedName name="IQ_TR_BNKY_CASE_FILING_FEE_PAID" hidden="1">"c17634"</definedName>
    <definedName name="IQ_TR_BNKY_CASE_NUMBER" hidden="1">"c17627"</definedName>
    <definedName name="IQ_TR_BNKY_CASH_IN_HAND" hidden="1">"c17651"</definedName>
    <definedName name="IQ_TR_BNKY_COURT" hidden="1">"c17626"</definedName>
    <definedName name="IQ_TR_BNKY_CREDITOR_CLAIM_AMT_LIST" hidden="1">"c17660"</definedName>
    <definedName name="IQ_TR_BNKY_CREDITOR_ID_LIST" hidden="1">"c17658"</definedName>
    <definedName name="IQ_TR_BNKY_CREDITOR_NAME_LIST" hidden="1">"c17657"</definedName>
    <definedName name="IQ_TR_BNKY_CREDITOR_REL_LIST" hidden="1">"c17659"</definedName>
    <definedName name="IQ_TR_BNKY_CREDITORS" hidden="1">"c17635"</definedName>
    <definedName name="IQ_TR_BNKY_DIP_COMMITMENT_FEE_LIST" hidden="1">"c17667"</definedName>
    <definedName name="IQ_TR_BNKY_DIP_FIN_PROVIDED" hidden="1">"c17640"</definedName>
    <definedName name="IQ_TR_BNKY_DIP_FIN_PROVIDED_LIST" hidden="1">"c17665"</definedName>
    <definedName name="IQ_TR_BNKY_DIP_FIN_PROVIDERS" hidden="1">"c17639"</definedName>
    <definedName name="IQ_TR_BNKY_DIP_FIN_SECURITY_TYPES" hidden="1">"c17642"</definedName>
    <definedName name="IQ_TR_BNKY_DIP_FIN_UTILIZED" hidden="1">"c17641"</definedName>
    <definedName name="IQ_TR_BNKY_DIP_ID_LIST" hidden="1">"c17662"</definedName>
    <definedName name="IQ_TR_BNKY_DIP_LEAD_PROVIDER_LIST" hidden="1">"c17668"</definedName>
    <definedName name="IQ_TR_BNKY_DIP_LIBOR_SPREAD_LIST" hidden="1">"c17666"</definedName>
    <definedName name="IQ_TR_BNKY_DIP_MATURITY_DATE_LIST" hidden="1">"c17664"</definedName>
    <definedName name="IQ_TR_BNKY_DIP_NAME_LIST" hidden="1">"c17661"</definedName>
    <definedName name="IQ_TR_BNKY_DIP_SECURITY_LIST" hidden="1">"c17663"</definedName>
    <definedName name="IQ_TR_BNKY_DISMISSED_DATE" hidden="1">"c17633"</definedName>
    <definedName name="IQ_TR_BNKY_EMERGED_REORG_DATE" hidden="1">"c17630"</definedName>
    <definedName name="IQ_TR_BNKY_FEATURES_LIST" hidden="1">"c17655"</definedName>
    <definedName name="IQ_TR_BNKY_FILING_TYPE" hidden="1">"c17624"</definedName>
    <definedName name="IQ_TR_BNKY_INVOL_PETITION_FILED_DATE" hidden="1">"c17629"</definedName>
    <definedName name="IQ_TR_BNKY_ISSUANCE_DEBT" hidden="1">"c17648"</definedName>
    <definedName name="IQ_TR_BNKY_ISSUANCE_EQUITY" hidden="1">"c17649"</definedName>
    <definedName name="IQ_TR_BNKY_LEAD_ASSETS_INIT_FILING" hidden="1">"c17645"</definedName>
    <definedName name="IQ_TR_BNKY_LEAD_ASSETS_INIT_FILING_LIST" hidden="1">"c17678"</definedName>
    <definedName name="IQ_TR_BNKY_LEAD_DEBTOR" hidden="1">"c17643"</definedName>
    <definedName name="IQ_TR_BNKY_LEAD_DEBTOR_LIST" hidden="1">"c17675"</definedName>
    <definedName name="IQ_TR_BNKY_LEAD_LIAB_INIT_FILING" hidden="1">"c17644"</definedName>
    <definedName name="IQ_TR_BNKY_LEAD_LIAB_INIT_FILING_LIST" hidden="1">"c17677"</definedName>
    <definedName name="IQ_TR_BNKY_LEAD_REV_ANN" hidden="1">"c17646"</definedName>
    <definedName name="IQ_TR_BNKY_LEAD_REV_ANN_LIST" hidden="1">"c17679"</definedName>
    <definedName name="IQ_TR_BNKY_LEAD_STOCK_PRICE_ANN" hidden="1">"c17647"</definedName>
    <definedName name="IQ_TR_BNKY_LEAD_STOCK_PRICE_ANN_LIST" hidden="1">"c17680"</definedName>
    <definedName name="IQ_TR_BNKY_LEAD_TYPE_LIST" hidden="1">"c17676"</definedName>
    <definedName name="IQ_TR_BNKY_LIQUIDATED_DATE" hidden="1">"c17631"</definedName>
    <definedName name="IQ_TR_BNKY_PRE_BANKRUPTCY_SITUATION" hidden="1">"c17637"</definedName>
    <definedName name="IQ_TR_BNKY_RESOLUTION" hidden="1">"c17638"</definedName>
    <definedName name="IQ_TR_BNKY_RESTRUCTURING_WEBSITE" hidden="1">"c17625"</definedName>
    <definedName name="IQ_TR_BNKY_SALE_ASSETS" hidden="1">"c17650"</definedName>
    <definedName name="IQ_TR_BNKY_TOTAL_CLAIMANTS_AMT" hidden="1">"c17653"</definedName>
    <definedName name="IQ_TR_BNKY_TOTAL_FIN_PROVIDED" hidden="1">"c17652"</definedName>
    <definedName name="IQ_TR_BNKY_TOTAL_PAYMENTS_CLAIMANTS" hidden="1">"c17654"</definedName>
    <definedName name="IQ_TR_BNKY_VOL_PETITION_FILED_DATE" hidden="1">"c17628"</definedName>
    <definedName name="IQ_TR_IMPLIED_EV_EBIT_FWD" hidden="1">"c17878"</definedName>
    <definedName name="IQ_TR_IMPLIED_EV_EBITDA_FWD" hidden="1">"c17877"</definedName>
    <definedName name="IQ_TR_IMPLIED_EV_REV_FWD" hidden="1">"c17876"</definedName>
    <definedName name="IQ_TR_OFFER_PRICE_BV_FWD" hidden="1">"c17880"</definedName>
    <definedName name="IQ_TR_OFFER_PRICE_EARNINGS_FWD" hidden="1">"c17879"</definedName>
    <definedName name="IQ_TR_SELLER_DILUT_EPS_EXCL" hidden="1">"c17703"</definedName>
    <definedName name="IQ_TR_SELLER_EARNING_CO" hidden="1">"c17702"</definedName>
    <definedName name="IQ_TR_SELLER_EBIT" hidden="1">"c17700"</definedName>
    <definedName name="IQ_TR_SELLER_EBITDA" hidden="1">"c17699"</definedName>
    <definedName name="IQ_TR_SELLER_MIN_INT" hidden="1">"c17707"</definedName>
    <definedName name="IQ_TR_SELLER_NET_DEBT" hidden="1">"c17709"</definedName>
    <definedName name="IQ_TR_SELLER_NI" hidden="1">"c17701"</definedName>
    <definedName name="IQ_TR_SELLER_TOTAL_ASSETS" hidden="1">"c17710"</definedName>
    <definedName name="IQ_TR_SELLER_TOTAL_CASH_ST_INVEST" hidden="1">"c17708"</definedName>
    <definedName name="IQ_TR_SELLER_TOTAL_COMMON_EQ" hidden="1">"c17704"</definedName>
    <definedName name="IQ_TR_SELLER_TOTAL_DEBT" hidden="1">"c17705"</definedName>
    <definedName name="IQ_TR_SELLER_TOTAL_PREF" hidden="1">"c17706"</definedName>
    <definedName name="IQ_TR_SELLER_TOTAL_REV" hidden="1">"c17698"</definedName>
    <definedName name="IQ_TR_SPIN_DEF_AGRMT_DATE" hidden="1">"c17696"</definedName>
    <definedName name="IQ_TR_SPIN_DIST_RATIO_FINAL" hidden="1">"c17734"</definedName>
    <definedName name="IQ_TR_SPIN_DIST_RATIO_OFFER" hidden="1">"c17728"</definedName>
    <definedName name="IQ_TR_SPIN_DIST_SHARES_FINAL" hidden="1">"c17852"</definedName>
    <definedName name="IQ_TR_SPIN_DIST_SHARES_OFFER" hidden="1">"c17729"</definedName>
    <definedName name="IQ_TR_SPIN_DIST_VALUE" hidden="1">"c17711"</definedName>
    <definedName name="IQ_TR_SPIN_DIST_VALUE_FINAL" hidden="1">"c17722"</definedName>
    <definedName name="IQ_TR_SPIN_DIST_VALUE_OFFER" hidden="1">"c17712"</definedName>
    <definedName name="IQ_TR_SPIN_IMPLIED_EQ_BV_OFFER" hidden="1">"c17721"</definedName>
    <definedName name="IQ_TR_SPIN_IMPLIED_EQ_NI_LTM_OFFER" hidden="1">"c17720"</definedName>
    <definedName name="IQ_TR_SPIN_IMPLIED_EQ_OFFER" hidden="1">"c17714"</definedName>
    <definedName name="IQ_TR_SPIN_IMPLIED_EV_EBIT_OFFER" hidden="1">"c17719"</definedName>
    <definedName name="IQ_TR_SPIN_IMPLIED_EV_EBITDA_OFFER" hidden="1">"c17718"</definedName>
    <definedName name="IQ_TR_SPIN_IMPLIED_EV_OFFER" hidden="1">"c17716"</definedName>
    <definedName name="IQ_TR_SPIN_IMPLIED_EV_REV_OFFER" hidden="1">"c17717"</definedName>
    <definedName name="IQ_TR_SPIN_NET_ASSUM_LIAB_OFFER" hidden="1">"c17715"</definedName>
    <definedName name="IQ_TR_SPIN_PARENT_SHARES_OUT_FINAL" hidden="1">"c17733"</definedName>
    <definedName name="IQ_TR_SPIN_PARENT_SHARES_OUT_OFFER" hidden="1">"c17727"</definedName>
    <definedName name="IQ_TR_SPIN_PCT_DIST_FINAL" hidden="1">"c17723"</definedName>
    <definedName name="IQ_TR_SPIN_PCT_DIST_OFFER" hidden="1">"c17713"</definedName>
    <definedName name="IQ_TR_SPIN_RECORD_DATE" hidden="1">"c17697"</definedName>
    <definedName name="IQ_TR_SPIN_SECURITY_CIQID" hidden="1">"c17724"</definedName>
    <definedName name="IQ_TR_SPIN_SECURITY_PCT_DIST_FINAL" hidden="1">"c17732"</definedName>
    <definedName name="IQ_TR_SPIN_SECURITY_PCT_DIST_OFFER" hidden="1">"c17726"</definedName>
    <definedName name="IQ_TR_SPIN_SECURITY_PRICE_FINAL" hidden="1">"c17731"</definedName>
    <definedName name="IQ_TR_SPIN_SECURITY_PRICE_OFFER" hidden="1">"c17725"</definedName>
    <definedName name="IQ_TR_SPIN_VALUE_CONSID_FINAL" hidden="1">"c17853"</definedName>
    <definedName name="IQ_TR_SPIN_VALUE_CONSID_OFFER" hidden="1">"c17730"</definedName>
    <definedName name="IQ_TR_TARGET_BV_SHARE_EST" hidden="1">"c17885"</definedName>
    <definedName name="IQ_TR_TARGET_EBIT_EST" hidden="1">"c17883"</definedName>
    <definedName name="IQ_TR_TARGET_EBITDA_EST" hidden="1">"c17882"</definedName>
    <definedName name="IQ_TR_TARGET_EPS_EST" hidden="1">"c17884"</definedName>
    <definedName name="IQ_TR_TARGET_EST_CURRENCY" hidden="1">"c17886"</definedName>
    <definedName name="IQ_TR_TARGET_EST_DATE" hidden="1">"c17887"</definedName>
    <definedName name="IQ_TR_TARGET_REVENUE_EST" hidden="1">"c17881"</definedName>
    <definedName name="IQ_TRADE_BALANCE_USD" hidden="1">"c21103"</definedName>
    <definedName name="IQ_TRADING_ACCOUNT_GAINS_FEES_FDIC" hidden="1">"c6573"</definedName>
    <definedName name="IQ_TRADING_ASSETS_FDIC" hidden="1">"c6328"</definedName>
    <definedName name="IQ_TRADING_LIABILITIES_FDIC" hidden="1">"c6344"</definedName>
    <definedName name="IQ_TRANSACTION_ACCOUNTS_FDIC" hidden="1">"c6544"</definedName>
    <definedName name="IQ_TREASURY_OTHER_EQUITY_CM" hidden="1">"c1314"</definedName>
    <definedName name="IQ_TREASURY_STOCK_TRANSACTIONS_FDIC" hidden="1">"c6501"</definedName>
    <definedName name="IQ_TWELVE_MONTHS_FIXED_AND_FLOATING_FDIC" hidden="1">"c6420"</definedName>
    <definedName name="IQ_TWELVE_MONTHS_MORTGAGE_PASS_THROUGHS_FDIC" hidden="1">"c6412"</definedName>
    <definedName name="IQ_UNDIVIDED_PROFITS_FDIC" hidden="1">"c6352"</definedName>
    <definedName name="IQ_UNDRAWN_SECURITIZED" hidden="1">"c17900"</definedName>
    <definedName name="IQ_UNEARN_REV_CURRENT_CM" hidden="1">"c1324"</definedName>
    <definedName name="IQ_UNEARNED_INCOME_FDIC" hidden="1">"c6324"</definedName>
    <definedName name="IQ_UNEARNED_INCOME_FOREIGN_FDIC" hidden="1">"c6385"</definedName>
    <definedName name="IQ_UNEMPLOY_RATE" hidden="1">"c21104"</definedName>
    <definedName name="IQ_UNPROFITABLE_INSTITUTIONS_FDIC" hidden="1">"c6722"</definedName>
    <definedName name="IQ_UNUSED_LOAN_COMMITMENTS_FDIC" hidden="1">"c6368"</definedName>
    <definedName name="IQ_US_BRANCHES_FOREIGN_BANK_LOANS_FDIC" hidden="1">"c6435"</definedName>
    <definedName name="IQ_US_BRANCHES_FOREIGN_BANKS_FDIC" hidden="1">"c6390"</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VALUATION_ALLOWANCES_FDIC" hidden="1">"c6400"</definedName>
    <definedName name="IQ_VARIABLE_RATE_DEBT" hidden="1">"c17895"</definedName>
    <definedName name="IQ_VARIABLE_RATE_DEBT_PCT" hidden="1">"c18009"</definedName>
    <definedName name="IQ_VC_REVENUE_FDIC" hidden="1">"c6667"</definedName>
    <definedName name="IQ_VOLATILE_LIABILITIES_FDIC" hidden="1">"c6364"</definedName>
    <definedName name="IQ_WEEK" hidden="1">50000</definedName>
    <definedName name="IQ_WHOLESALE_INV_ALCOHOL" hidden="1">"c21105"</definedName>
    <definedName name="IQ_WHOLESALE_INV_APPAREL" hidden="1">"c21106"</definedName>
    <definedName name="IQ_WHOLESALE_INV_CHEMICALS" hidden="1">"c21107"</definedName>
    <definedName name="IQ_WHOLESALE_INV_COMPUTER" hidden="1">"c21108"</definedName>
    <definedName name="IQ_WHOLESALE_INV_DRUGS" hidden="1">"c21109"</definedName>
    <definedName name="IQ_WHOLESALE_INV_DUR" hidden="1">"c21110"</definedName>
    <definedName name="IQ_WHOLESALE_INV_DUR_MISC" hidden="1">"c21111"</definedName>
    <definedName name="IQ_WHOLESALE_INV_ELECTRIC" hidden="1">"c21112"</definedName>
    <definedName name="IQ_WHOLESALE_INV_EQUIP" hidden="1">"c21113"</definedName>
    <definedName name="IQ_WHOLESALE_INV_FARM_PRODUCT" hidden="1">"c21114"</definedName>
    <definedName name="IQ_WHOLESALE_INV_FURNITURE" hidden="1">"c21115"</definedName>
    <definedName name="IQ_WHOLESALE_INV_GROCERIES" hidden="1">"c21116"</definedName>
    <definedName name="IQ_WHOLESALE_INV_HARDWARE" hidden="1">"c21117"</definedName>
    <definedName name="IQ_WHOLESALE_INV_LUMBER" hidden="1">"c21118"</definedName>
    <definedName name="IQ_WHOLESALE_INV_MACHINERY" hidden="1">"c21119"</definedName>
    <definedName name="IQ_WHOLESALE_INV_METALS_MINERALS" hidden="1">"c21120"</definedName>
    <definedName name="IQ_WHOLESALE_INV_MOTOR_VEHICLE" hidden="1">"c21121"</definedName>
    <definedName name="IQ_WHOLESALE_INV_NONDUR" hidden="1">"c21122"</definedName>
    <definedName name="IQ_WHOLESALE_INV_NONDUR_MISC" hidden="1">"c21123"</definedName>
    <definedName name="IQ_WHOLESALE_INV_PAPER" hidden="1">"c21124"</definedName>
    <definedName name="IQ_WHOLESALE_INV_PETROLEUM" hidden="1">"c21125"</definedName>
    <definedName name="IQ_WHOLESALE_INV_SALES_RATIO_ALCOHOL" hidden="1">"c21126"</definedName>
    <definedName name="IQ_WHOLESALE_INV_SALES_RATIO_APPAREL" hidden="1">"c21127"</definedName>
    <definedName name="IQ_WHOLESALE_INV_SALES_RATIO_CHEMICALS" hidden="1">"c21128"</definedName>
    <definedName name="IQ_WHOLESALE_INV_SALES_RATIO_COMPUTER" hidden="1">"c21129"</definedName>
    <definedName name="IQ_WHOLESALE_INV_SALES_RATIO_DRUGS" hidden="1">"c21130"</definedName>
    <definedName name="IQ_WHOLESALE_INV_SALES_RATIO_DUR" hidden="1">"c21131"</definedName>
    <definedName name="IQ_WHOLESALE_INV_SALES_RATIO_DUR_MISC" hidden="1">"c21132"</definedName>
    <definedName name="IQ_WHOLESALE_INV_SALES_RATIO_ELECTRIC" hidden="1">"c21133"</definedName>
    <definedName name="IQ_WHOLESALE_INV_SALES_RATIO_EQUIP" hidden="1">"c21134"</definedName>
    <definedName name="IQ_WHOLESALE_INV_SALES_RATIO_FARM_PRODUCT" hidden="1">"c21135"</definedName>
    <definedName name="IQ_WHOLESALE_INV_SALES_RATIO_FURNITURE" hidden="1">"c21136"</definedName>
    <definedName name="IQ_WHOLESALE_INV_SALES_RATIO_GROCERIES" hidden="1">"c21137"</definedName>
    <definedName name="IQ_WHOLESALE_INV_SALES_RATIO_HARDWARE" hidden="1">"c21138"</definedName>
    <definedName name="IQ_WHOLESALE_INV_SALES_RATIO_LUMBER" hidden="1">"c21139"</definedName>
    <definedName name="IQ_WHOLESALE_INV_SALES_RATIO_MACHINERY" hidden="1">"c21140"</definedName>
    <definedName name="IQ_WHOLESALE_INV_SALES_RATIO_METALS_MINERALS" hidden="1">"c21141"</definedName>
    <definedName name="IQ_WHOLESALE_INV_SALES_RATIO_MOTOR_VEHICLE" hidden="1">"c21142"</definedName>
    <definedName name="IQ_WHOLESALE_INV_SALES_RATIO_NONDUR" hidden="1">"c21143"</definedName>
    <definedName name="IQ_WHOLESALE_INV_SALES_RATIO_NONDUR_MISC" hidden="1">"c21144"</definedName>
    <definedName name="IQ_WHOLESALE_INV_SALES_RATIO_PAPER" hidden="1">"c21145"</definedName>
    <definedName name="IQ_WHOLESALE_INV_SALES_RATIO_PETROLEUM" hidden="1">"c21146"</definedName>
    <definedName name="IQ_WHOLESALE_INV_SALES_RATIO_TOTAL" hidden="1">"c21147"</definedName>
    <definedName name="IQ_WHOLESALE_INV_TOTAL" hidden="1">"c21148"</definedName>
    <definedName name="IQ_WHOLESALE_SALES_ALCOHOL" hidden="1">"c21149"</definedName>
    <definedName name="IQ_WHOLESALE_SALES_APPAREL" hidden="1">"c21150"</definedName>
    <definedName name="IQ_WHOLESALE_SALES_CHEMICALS" hidden="1">"c21151"</definedName>
    <definedName name="IQ_WHOLESALE_SALES_COMPUTER" hidden="1">"c21152"</definedName>
    <definedName name="IQ_WHOLESALE_SALES_DRUGS" hidden="1">"c21153"</definedName>
    <definedName name="IQ_WHOLESALE_SALES_DUR" hidden="1">"c21154"</definedName>
    <definedName name="IQ_WHOLESALE_SALES_DUR_MISC" hidden="1">"c21155"</definedName>
    <definedName name="IQ_WHOLESALE_SALES_ELECTRIC" hidden="1">"c21156"</definedName>
    <definedName name="IQ_WHOLESALE_SALES_EQUIP" hidden="1">"c21157"</definedName>
    <definedName name="IQ_WHOLESALE_SALES_FARM_PRODUCT" hidden="1">"c21158"</definedName>
    <definedName name="IQ_WHOLESALE_SALES_FURNITURE" hidden="1">"c21159"</definedName>
    <definedName name="IQ_WHOLESALE_SALES_GROCERIES" hidden="1">"c21160"</definedName>
    <definedName name="IQ_WHOLESALE_SALES_HARDWARE" hidden="1">"c21161"</definedName>
    <definedName name="IQ_WHOLESALE_SALES_LUMBER" hidden="1">"c21162"</definedName>
    <definedName name="IQ_WHOLESALE_SALES_MACHINERY" hidden="1">"c21163"</definedName>
    <definedName name="IQ_WHOLESALE_SALES_METALS_MINERALS" hidden="1">"c21164"</definedName>
    <definedName name="IQ_WHOLESALE_SALES_MOTOR_VEHICLE" hidden="1">"c21165"</definedName>
    <definedName name="IQ_WHOLESALE_SALES_NONDUR" hidden="1">"c21166"</definedName>
    <definedName name="IQ_WHOLESALE_SALES_NONDUR_MISC" hidden="1">"c21167"</definedName>
    <definedName name="IQ_WHOLESALE_SALES_PAPER" hidden="1">"c21168"</definedName>
    <definedName name="IQ_WHOLESALE_SALES_PETROLEUM" hidden="1">"c21169"</definedName>
    <definedName name="IQ_WHOLESALE_SALES_TOTAL" hidden="1">"c21170"</definedName>
    <definedName name="IQ_WRITTEN_OPTION_CONTRACTS_FDIC" hidden="1">"c6509"</definedName>
    <definedName name="IQ_WRITTEN_OPTION_CONTRACTS_FX_RISK_FDIC" hidden="1">"c6514"</definedName>
    <definedName name="IQ_WRITTEN_OPTION_CONTRACTS_NON_FX_IR_FDIC" hidden="1">"c6519"</definedName>
    <definedName name="IQ_YTD" hidden="1">3000</definedName>
    <definedName name="IQ_YTDMONTH" hidden="1">130000</definedName>
    <definedName name="IQ_ZERO_COUPON_DEBT" hidden="1">"c17896"</definedName>
    <definedName name="IQ_ZERO_COUPON_DEBT_PCT" hidden="1">"c18010"</definedName>
    <definedName name="IQRCSCB50" hidden="1">[17]CSC!$B$49:$B$58</definedName>
    <definedName name="IQRCSCF50" hidden="1">[17]CSC!$F$49:$F$58</definedName>
    <definedName name="IQRCSCR29" hidden="1">[17]CSC!$R$28:$R$37</definedName>
    <definedName name="IQRCSCR50" hidden="1">[17]CSC!$R$49:$R$58</definedName>
    <definedName name="IQRCSCV50" hidden="1">[17]CSC!$V$49:$V$58</definedName>
    <definedName name="IQRStockPriceInputA1" hidden="1">'[17]Stock Price Input'!$A$2:$A$255</definedName>
    <definedName name="IsGroupWorkbook" hidden="1">TRUE</definedName>
    <definedName name="jryhjtry"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juied" hidden="1">{#N/A,#N/A,FALSE,"DEF1";#N/A,#N/A,FALSE,"DEF2";#N/A,#N/A,FALSE,"DEF3"}</definedName>
    <definedName name="jythjty"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k" hidden="1">{"'REL CUSTODIF'!$B$1:$H$72"}</definedName>
    <definedName name="kaka" hidden="1">{"DEMCONTCA",#N/A,FALSE,"C V M"}</definedName>
    <definedName name="kdkdd" hidden="1">Main.SAPF4Help()</definedName>
    <definedName name="khtykfh"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kiuy"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KKK" hidden="1">{"DEMCONTCA",#N/A,FALSE,"C V M"}</definedName>
    <definedName name="ListOffset" hidden="1">1</definedName>
    <definedName name="lixo" hidden="1">{#N/A,#N/A,FALSE,"GERAL";#N/A,#N/A,FALSE,"012-96";#N/A,#N/A,FALSE,"018-96";#N/A,#N/A,FALSE,"027-96";#N/A,#N/A,FALSE,"059-96";#N/A,#N/A,FALSE,"076-96";#N/A,#N/A,FALSE,"019-97";#N/A,#N/A,FALSE,"021-97";#N/A,#N/A,FALSE,"022-97";#N/A,#N/A,FALSE,"028-97"}</definedName>
    <definedName name="LockCellStatus" hidden="1">0</definedName>
    <definedName name="M" hidden="1">{"'REL CUSTODIF'!$B$1:$H$72"}</definedName>
    <definedName name="M_PlaceofPath" hidden="1">"F:\DSILVER\DATA\SILVER\CO\IMC\igl_vdf.xls"</definedName>
    <definedName name="makdakdada" hidden="1">Main.SAPF4Help()</definedName>
    <definedName name="matheus" hidden="1">{"'REL CUSTODIF'!$B$1:$H$72"}</definedName>
    <definedName name="mdadaç" hidden="1">Main.SAPF4Help()</definedName>
    <definedName name="mercia" hidden="1">{"'REL CUSTODIF'!$B$1:$H$72"}</definedName>
    <definedName name="MM" hidden="1">{#N/A,#N/A,FALSE,"GERAL";#N/A,#N/A,FALSE,"012-96";#N/A,#N/A,FALSE,"018-96";#N/A,#N/A,FALSE,"027-96";#N/A,#N/A,FALSE,"059-96";#N/A,#N/A,FALSE,"076-96";#N/A,#N/A,FALSE,"019-97";#N/A,#N/A,FALSE,"021-97";#N/A,#N/A,FALSE,"022-97";#N/A,#N/A,FALSE,"028-97"}</definedName>
    <definedName name="MMMMMM" hidden="1">{"CAPA",#N/A,FALSE,"CAPA"}</definedName>
    <definedName name="MOA" hidden="1">{#N/A,#N/A,FALSE,"DEF1";#N/A,#N/A,FALSE,"DEF2";#N/A,#N/A,FALSE,"DEF3"}</definedName>
    <definedName name="N.Ferrosos" hidden="1">{"'CptDifn'!$AA$32:$AG$32"}</definedName>
    <definedName name="nn" hidden="1">{"BELGO",#N/A,FALSE,"S-BELGO"}</definedName>
    <definedName name="nnn" hidden="1">[16]SFM!$B$41:$E$41</definedName>
    <definedName name="NOME"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2"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3"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4"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5"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wr" hidden="1">{#N/A,#N/A,FALSE,"GERAL";#N/A,#N/A,FALSE,"012-96";#N/A,#N/A,FALSE,"018-96";#N/A,#N/A,FALSE,"027-96";#N/A,#N/A,FALSE,"059-96";#N/A,#N/A,FALSE,"076-96";#N/A,#N/A,FALSE,"019-97";#N/A,#N/A,FALSE,"021-97";#N/A,#N/A,FALSE,"022-97";#N/A,#N/A,FALSE,"028-97"}</definedName>
    <definedName name="o" hidden="1">{"'REL CUSTODIF'!$B$1:$H$72"}</definedName>
    <definedName name="oi" hidden="1">{"'CptDifn'!$AA$32:$AG$32"}</definedName>
    <definedName name="ooo" hidden="1">#REF!</definedName>
    <definedName name="Pendências2" hidden="1">{#N/A,#N/A,FALSE,"GERAL";#N/A,#N/A,FALSE,"012-96";#N/A,#N/A,FALSE,"018-96";#N/A,#N/A,FALSE,"027-96";#N/A,#N/A,FALSE,"059-96";#N/A,#N/A,FALSE,"076-96";#N/A,#N/A,FALSE,"019-97";#N/A,#N/A,FALSE,"021-97";#N/A,#N/A,FALSE,"022-97";#N/A,#N/A,FALSE,"028-97"}</definedName>
    <definedName name="Pendências3" hidden="1">{#N/A,#N/A,FALSE,"GERAL";#N/A,#N/A,FALSE,"012-96";#N/A,#N/A,FALSE,"018-96";#N/A,#N/A,FALSE,"027-96";#N/A,#N/A,FALSE,"059-96";#N/A,#N/A,FALSE,"076-96";#N/A,#N/A,FALSE,"019-97";#N/A,#N/A,FALSE,"021-97";#N/A,#N/A,FALSE,"022-97";#N/A,#N/A,FALSE,"028-97"}</definedName>
    <definedName name="poo"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pos" hidden="1">{#N/A,#N/A,FALSE,"GERAL";#N/A,#N/A,FALSE,"012-96";#N/A,#N/A,FALSE,"018-96";#N/A,#N/A,FALSE,"027-96";#N/A,#N/A,FALSE,"059-96";#N/A,#N/A,FALSE,"076-96";#N/A,#N/A,FALSE,"019-97";#N/A,#N/A,FALSE,"021-97";#N/A,#N/A,FALSE,"022-97";#N/A,#N/A,FALSE,"028-97"}</definedName>
    <definedName name="pp" hidden="1">{"'REL CUSTODIF'!$B$1:$H$72"}</definedName>
    <definedName name="ppp"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PPRA" hidden="1">{"'CptDifn'!$AA$32:$AG$32"}</definedName>
    <definedName name="PPSA2" hidden="1">{"'REL CUSTODIF'!$B$1:$H$72"}</definedName>
    <definedName name="_xlnm.Print_Area" localSheetId="7">Footnotes!$A$1:$Q$24</definedName>
    <definedName name="_xlnm.Print_Area" localSheetId="8">'Forecast Flash Report'!$A$1:$T$45</definedName>
    <definedName name="_xlnm.Print_Area" localSheetId="9">'Forecast Flash Report 2'!$A$1:$U$33</definedName>
    <definedName name="_xlnm.Print_Area" localSheetId="10">'Forecast Flash Report 3'!$A$1:$U$27</definedName>
    <definedName name="_xlnm.Print_Area" localSheetId="12">'FX Gain-Loss Analysis'!$A$1:$G$51</definedName>
    <definedName name="_xlnm.Print_Area" localSheetId="6">'Non-GAAP Financial Measures'!$A$1:$J$40</definedName>
    <definedName name="_xlnm.Print_Area" localSheetId="0">'Publish Consolidated Summary'!$A$1:$M$74</definedName>
    <definedName name="_xlnm.Print_Area" localSheetId="4">'Publish Corporate'!$A$1:$M$39</definedName>
    <definedName name="_xlnm.Print_Area" localSheetId="3">'Publish Mosaic Fertilizantes'!$A$1:$M$68</definedName>
    <definedName name="_xlnm.Print_Area" localSheetId="1">'Publish Phosphate'!$A$1:$M$64</definedName>
    <definedName name="_xlnm.Print_Area" localSheetId="2">'Publish Potash'!$A$1:$M$60</definedName>
    <definedName name="_xlnm.Print_Area" localSheetId="5">'Qtrly Notable Items'!$A$1:$I$124</definedName>
    <definedName name="_xlnm.Print_Area" localSheetId="11">'Significant Items QTR'!$A$1:$I$80</definedName>
    <definedName name="Produção" hidden="1">{"'REL CUSTODIF'!$B$1:$H$72"}</definedName>
    <definedName name="PROP1" hidden="1">{#N/A,#N/A,FALSE,"EXPORTAC";#N/A,#N/A,FALSE,"SUPEL94"}</definedName>
    <definedName name="PROP3" hidden="1">{#N/A,#N/A,FALSE,"GQGEMPRE"}</definedName>
    <definedName name="PROP4" hidden="1">{#N/A,#N/A,FALSE,"EXPORTAC";#N/A,#N/A,FALSE,"SUPEL94"}</definedName>
    <definedName name="q"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qqqqqqq" hidden="1">{"USGV",#N/A,FALSE,"S-USGV"}</definedName>
    <definedName name="Receita_Custo_191" hidden="1">{#N/A,#N/A,FALSE,"FFVENDMATGF";#N/A,#N/A,FALSE,"FFADQMATGF";#N/A,#N/A,FALSE,"FFRCDAMONIAUF";#N/A,#N/A,FALSE,"FFCSCAGF";#N/A,#N/A,FALSE,"LANÇAMENTOS";#N/A,#N/A,FALSE,"FFADQSULFUF";#N/A,#N/A,FALSE,"GFVENDUFINOSFF";#N/A,#N/A,FALSE,"GFPLNRFF"}</definedName>
    <definedName name="reuyre"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RiskAfterRecalcMacro" hidden="1">""</definedName>
    <definedName name="RiskAfterSimMacro" hidden="1">""</definedName>
    <definedName name="riskATSSpercentChangeGraph" hidden="1">TRUE</definedName>
    <definedName name="riskATSSpercentileGraph" hidden="1">TRUE</definedName>
    <definedName name="riskATSSpercentileValue" hidden="1">0.5</definedName>
    <definedName name="riskATSSprintReport" hidden="1">FALSE</definedName>
    <definedName name="riskATSSreportsInActiveBook" hidden="1">FALSE</definedName>
    <definedName name="riskATSSreportsSelected" hidden="1">TRUE</definedName>
    <definedName name="riskATSSsummaryReport" hidden="1">TRUE</definedName>
    <definedName name="riskATSStornadoGraph" hidden="1">TRUE</definedName>
    <definedName name="riskATSTbaselineRequested" hidden="1">TRUE</definedName>
    <definedName name="riskATSTboxGraph" hidden="1">TRUE</definedName>
    <definedName name="riskATSTcomparisonGraph" hidden="1">TRUE</definedName>
    <definedName name="riskATSThistogramGraph" hidden="1">TRUE</definedName>
    <definedName name="riskATSToutputStatistic" hidden="1">4</definedName>
    <definedName name="riskATSTprintReport" hidden="1">TRUE</definedName>
    <definedName name="riskATSTreportsInActiveBook" hidden="1">FALSE</definedName>
    <definedName name="riskATSTreportsSelected" hidden="1">TRUE</definedName>
    <definedName name="riskATSTsequentialStress" hidden="1">TRUE</definedName>
    <definedName name="riskATSTsummaryReport" hidden="1">TRUE</definedName>
    <definedName name="RiskBeforeRecalcMacro" hidden="1">""</definedName>
    <definedName name="RiskBeforeSimMacro" hidden="1">""</definedName>
    <definedName name="RiskMultipleCPUSupportEnabled" hidden="1">TRUE</definedName>
    <definedName name="riskStress1TF" hidden="1">0</definedName>
    <definedName name="ROB" hidden="1">{#N/A,#N/A,FALSE,"EXPORTAC";#N/A,#N/A,FALSE,"SUPEL94"}</definedName>
    <definedName name="RR" hidden="1">{"DEMCONTCA",#N/A,FALSE,"C V M"}</definedName>
    <definedName name="RRR" hidden="1">{"ATPASRESANALITICO",#N/A,FALSE,"C V M"}</definedName>
    <definedName name="rrrrrr" hidden="1">{#N/A,#N/A,FALSE,"S-USGV";#N/A,#N/A,FALSE,"S-MDE";#N/A,#N/A,FALSE,"S-BELGO";#N/A,#N/A,FALSE,"CAPA"}</definedName>
    <definedName name="s" hidden="1">{"'REL CUSTODIF'!$B$1:$H$72"}</definedName>
    <definedName name="sadadad" hidden="1">Main.SAPF4Help()</definedName>
    <definedName name="SAPBEXrevision" hidden="1">11</definedName>
    <definedName name="SAPBEXsysID" hidden="1">"BWP"</definedName>
    <definedName name="SAPBEXwbID" hidden="1">"3QAD4LHR3CBWU3CVQH1W7NNZ7"</definedName>
    <definedName name="SAPFuncF4Help" hidden="1">Main.SAPF4Help()</definedName>
    <definedName name="sargtwregwer"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as" hidden="1">{#N/A,#N/A,FALSE,"GERAL";#N/A,#N/A,FALSE,"012-96";#N/A,#N/A,FALSE,"018-96";#N/A,#N/A,FALSE,"027-96";#N/A,#N/A,FALSE,"059-96";#N/A,#N/A,FALSE,"076-96";#N/A,#N/A,FALSE,"019-97";#N/A,#N/A,FALSE,"021-97";#N/A,#N/A,FALSE,"022-97";#N/A,#N/A,FALSE,"028-97"}</definedName>
    <definedName name="sasas" hidden="1">Main.SAPF4Help()</definedName>
    <definedName name="SASASA" hidden="1">Main.SAPF4Help()</definedName>
    <definedName name="sasassas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daedae" hidden="1">Main.SAPF4Help()</definedName>
    <definedName name="sdf" hidden="1">{#N/A,#N/A,FALSE,"GERAL";#N/A,#N/A,FALSE,"012-96";#N/A,#N/A,FALSE,"018-96";#N/A,#N/A,FALSE,"027-96";#N/A,#N/A,FALSE,"059-96";#N/A,#N/A,FALSE,"076-96";#N/A,#N/A,FALSE,"019-97";#N/A,#N/A,FALSE,"021-97";#N/A,#N/A,FALSE,"022-97";#N/A,#N/A,FALSE,"028-97"}</definedName>
    <definedName name="sd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v" hidden="1">{1}</definedName>
    <definedName name="SegmentProForm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encount" hidden="1">2</definedName>
    <definedName name="s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olver_ntri" hidden="1">2147483647</definedName>
    <definedName name="solver_opt" hidden="1">#N/A</definedName>
    <definedName name="solver_rsmp" hidden="1">1</definedName>
    <definedName name="solver_seed" hidden="1">0</definedName>
    <definedName name="s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ss" hidden="1">[16]SFM!#REF!</definedName>
    <definedName name="ssss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TWBD_StatToolsCorrAndCovar_CovarianceTable" hidden="1">"FALSE"</definedName>
    <definedName name="STWBD_StatToolsCorrAndCovar_HasDefaultInfo" hidden="1">"TRUE"</definedName>
    <definedName name="STWBD_StatToolsCorrAndCovar_TableStructure" hidden="1">" 0"</definedName>
    <definedName name="STWBD_StatToolsCorrAndCovar_VariableList" hidden="1">12</definedName>
    <definedName name="STWBD_StatToolsCorrAndCovar_VariableList_1" hidden="1">"U_x0001_VG1F7B20C815E33AC1_x0001_"</definedName>
    <definedName name="STWBD_StatToolsCorrAndCovar_VariableList_10" hidden="1">"U_x0001_VG12E2F6C02CB7FC7B_x0001_"</definedName>
    <definedName name="STWBD_StatToolsCorrAndCovar_VariableList_11" hidden="1">"U_x0001_VG2E4B371C93EBA25_x0001_"</definedName>
    <definedName name="STWBD_StatToolsCorrAndCovar_VariableList_12" hidden="1">"U_x0001_VG13EBDB242F28A539_x0001_"</definedName>
    <definedName name="STWBD_StatToolsCorrAndCovar_VariableList_13" hidden="1">"U_x0001_VG3598B8BEC740F1E_x0001_"</definedName>
    <definedName name="STWBD_StatToolsCorrAndCovar_VariableList_14" hidden="1">"U_x0001_VG185A7D9D157E3EA3_x0001_"</definedName>
    <definedName name="STWBD_StatToolsCorrAndCovar_VariableList_15" hidden="1">"U_x0001_VG255A5E831E59579_x0001_"</definedName>
    <definedName name="STWBD_StatToolsCorrAndCovar_VariableList_16" hidden="1">"U_x0001_VG25888B88258E6A74_x0001_"</definedName>
    <definedName name="STWBD_StatToolsCorrAndCovar_VariableList_17" hidden="1">"U_x0001_VG28A7FC452FED7372_x0001_"</definedName>
    <definedName name="STWBD_StatToolsCorrAndCovar_VariableList_18" hidden="1">"U_x0001_VG1160F2E8C4B84ED_x0001_"</definedName>
    <definedName name="STWBD_StatToolsCorrAndCovar_VariableList_19" hidden="1">"U_x0001_VG1EE3B18C32C20608_x0001_"</definedName>
    <definedName name="STWBD_StatToolsCorrAndCovar_VariableList_2" hidden="1">"U_x0001_VG2E023F514BFB858_x0001_"</definedName>
    <definedName name="STWBD_StatToolsCorrAndCovar_VariableList_3" hidden="1">"U_x0001_VG243047142F2F9795_x0001_"</definedName>
    <definedName name="STWBD_StatToolsCorrAndCovar_VariableList_4" hidden="1">"U_x0001_VG26EAECD310B0E52_x0001_"</definedName>
    <definedName name="STWBD_StatToolsCorrAndCovar_VariableList_5" hidden="1">"U_x0001_VG485A81D390AC80D_x0001_"</definedName>
    <definedName name="STWBD_StatToolsCorrAndCovar_VariableList_6" hidden="1">"U_x0001_VG4C6AD2D14C7E05E_x0001_"</definedName>
    <definedName name="STWBD_StatToolsCorrAndCovar_VariableList_7" hidden="1">"U_x0001_VG30B1E8F61A9C910_x0001_"</definedName>
    <definedName name="STWBD_StatToolsCorrAndCovar_VariableList_8" hidden="1">"U_x0001_VGDFFDBFD1EA20E6_x0001_"</definedName>
    <definedName name="STWBD_StatToolsCorrAndCovar_VariableList_9" hidden="1">"U_x0001_VG222DA8FB230A8EA8_x0001_"</definedName>
    <definedName name="STWBD_StatToolsCorrAndCovar_VarSelectorDefaultDataSet" hidden="1">"DG1E7AEEF3"</definedName>
    <definedName name="SUGEST" hidden="1">{#N/A,#N/A,FALSE,"GQGEMPRE"}</definedName>
    <definedName name="t" hidden="1">{#N/A,#N/A,FALSE,"Suprimentos";#N/A,#N/A,FALSE,"Medicina e Segurança";#N/A,#N/A,FALSE,"Administração";#N/A,#N/A,FALSE,"Meio Ambiente";#N/A,#N/A,FALSE,"Operação (Mina)";#N/A,#N/A,FALSE,"Operação (Porto)"}</definedName>
    <definedName name="Teste" hidden="1">{#N/A,#N/A,FALSE,"C.T.AREA";#N/A,#N/A,FALSE,"CVTOTAL";#N/A,#N/A,FALSE,"COEF.";#N/A,#N/A,FALSE,"PREÇO";#N/A,#N/A,FALSE,"PERC.RATEIO ACUM.";#N/A,#N/A,FALSE,"G.G.F.U.ACUM.";#N/A,#N/A,FALSE,"G.G.F.ACUM.";#N/A,#N/A,FALSE,"C.V.T.U.ACUM.";#N/A,#N/A,FALSE,"C.V.T.ACUM.";#N/A,#N/A,FALSE,"PERC.RATEIO MES";#N/A,#N/A,FALSE,"G.G.F.U.MENSAL";#N/A,#N/A,FALSE,"C.V.T.U.MENSAL";#N/A,#N/A,FALSE,"G.G.F.MENSAL";#N/A,#N/A,FALSE,"C.V.T.MENSAL";#N/A,#N/A,FALSE,"C.T."}</definedName>
    <definedName name="TextRefCopyRangeCount" hidden="1">1</definedName>
    <definedName name="tjtrj"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TopRankDefaultDistForRange" hidden="1">0</definedName>
    <definedName name="TopRankDefaultMax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"Pasta de trabalho ativa"</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TP_Footer_Path" hidden="1">"S:\31168\04Ret\CVM\"</definedName>
    <definedName name="TP_Footer_User" hidden="1">"Sandro Cespes"</definedName>
    <definedName name="TP_Footer_Version" hidden="1">"v3.00"</definedName>
    <definedName name="transp36"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transp36a"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treeList" hidden="1">"11000000000000000000000000000000000000000000000000000000000000000000000000000000000000000000000000000000000000000000000000000000000000000000000000000000000000000000000000000000000000000000000000000000"</definedName>
    <definedName name="tyjtykj"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u" hidden="1">{"'REL CUSTODIF'!$B$1:$H$72"}</definedName>
    <definedName name="UFDDeps2005" hidden="1">{"ATPASRESANALITICO",#N/A,FALSE,"C V M"}</definedName>
    <definedName name="uoluyk" hidden="1">{#N/A,#N/A,TRUE,"indice";#N/A,#N/A,TRUE,"indicadores";#N/A,#N/A,TRUE,"comentarios"}</definedName>
    <definedName name="uu" hidden="1">{"'REL CUSTODIF'!$B$1:$H$72"}</definedName>
    <definedName name="v"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VI" hidden="1">{#N/A,#N/A,FALSE,"GERAL";#N/A,#N/A,FALSE,"012-96";#N/A,#N/A,FALSE,"018-96";#N/A,#N/A,FALSE,"027-96";#N/A,#N/A,FALSE,"059-96";#N/A,#N/A,FALSE,"076-96";#N/A,#N/A,FALSE,"019-97";#N/A,#N/A,FALSE,"021-97";#N/A,#N/A,FALSE,"022-97";#N/A,#N/A,FALSE,"028-97"}</definedName>
    <definedName name="vvv" hidden="1">[16]SFM!#REF!</definedName>
    <definedName name="vvvvv"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w" hidden="1">{"'REL CUSTODIF'!$B$1:$H$72"}</definedName>
    <definedName name="wadfaw" hidden="1">{#N/A,#N/A,TRUE,"indice";#N/A,#N/A,TRUE,"indicadores";#N/A,#N/A,TRUE,"comentarios"}</definedName>
    <definedName name="wafadfa" hidden="1">Main.SAPF4Help()</definedName>
    <definedName name="wewe" hidden="1">{"CAPA",#N/A,FALSE,"CAPA"}</definedName>
    <definedName name="wnr" hidden="1">{#N/A,#N/A,FALSE,"GERAL";#N/A,#N/A,FALSE,"012-96";#N/A,#N/A,FALSE,"018-96";#N/A,#N/A,FALSE,"027-96";#N/A,#N/A,FALSE,"059-96";#N/A,#N/A,FALSE,"076-96";#N/A,#N/A,FALSE,"019-97";#N/A,#N/A,FALSE,"021-97";#N/A,#N/A,FALSE,"022-97";#N/A,#N/A,FALSE,"028-97"}</definedName>
    <definedName name="wrn.Aging._.and._.Trend._.Analysis." hidden="1">{#N/A,#N/A,FALSE,"Aging Summary";#N/A,#N/A,FALSE,"Ratio Analysis";#N/A,#N/A,FALSE,"Test 120 Day Accts";#N/A,#N/A,FALSE,"Tickmarks"}</definedName>
    <definedName name="wrn.APURAÇÃO." hidden="1">{"APURAÇÃO",#N/A,FALSE,"C V M"}</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TPASRESANALITICO." hidden="1">{"ATPASRESANALITICO",#N/A,FALSE,"C V M"}</definedName>
    <definedName name="wrn.ATPASRESINDGERENCIAL." hidden="1">{"ATPASRESINDGERENCIAL",#N/A,FALSE,"C V M"}</definedName>
    <definedName name="wrn.BELGO." hidden="1">{"BELGO",#N/A,FALSE,"S-BELGO"}</definedName>
    <definedName name="wrn.CAPA." hidden="1">{"CAPA",#N/A,FALSE,"CAPA"}</definedName>
    <definedName name="wrn.Capital." hidden="1">{"page 1",#N/A,FALSE,"Detail";"page 2",#N/A,FALSE,"Detail";"page 3",#N/A,FALSE,"Detail";"page 4",#N/A,FALSE,"Detail";"page 5",#N/A,FALSE,"Detail"}</definedName>
    <definedName name="wrn.CGFF95." hidden="1">{#N/A,#N/A,FALSE,"C.T.AREA";#N/A,#N/A,FALSE,"CVTOTAL";#N/A,#N/A,FALSE,"COEF.";#N/A,#N/A,FALSE,"PREÇO";#N/A,#N/A,FALSE,"PERC.RATEIO ACUM.";#N/A,#N/A,FALSE,"G.G.F.U.ACUM.";#N/A,#N/A,FALSE,"G.G.F.ACUM.";#N/A,#N/A,FALSE,"C.V.T.U.ACUM.";#N/A,#N/A,FALSE,"C.V.T.ACUM.";#N/A,#N/A,FALSE,"PERC.RATEIO MES";#N/A,#N/A,FALSE,"G.G.F.U.MENSAL";#N/A,#N/A,FALSE,"C.V.T.U.MENSAL";#N/A,#N/A,FALSE,"G.G.F.MENSAL";#N/A,#N/A,FALSE,"C.V.T.MENSAL";#N/A,#N/A,FALSE,"C.T."}</definedName>
    <definedName name="wrn.Combined." hidden="1">{"Quarterly (Earnings model )",#N/A,FALSE,"Earnings model ";"Quarterlycompare (Earnings model )",#N/A,FALSE,"Earnings model ";"Annual (Earnings model )",#N/A,FALSE,"Earnings model "}</definedName>
    <definedName name="wrn.COMPOSIÇÃO." hidden="1">{"COMPOSIÇÃO",#N/A,FALSE,"C V M"}</definedName>
    <definedName name="wrn.CONSOLIDAÇÃO." hidden="1">{#N/A,#N/A,FALSE,"FFVENDMATGF";#N/A,#N/A,FALSE,"FFADQMATGF";#N/A,#N/A,FALSE,"FFRCDAMONIAUF";#N/A,#N/A,FALSE,"FFCSCAGF";#N/A,#N/A,FALSE,"LANÇAMENTOS";#N/A,#N/A,FALSE,"FFADQSULFUF";#N/A,#N/A,FALSE,"GFVENDUFINOSFF";#N/A,#N/A,FALSE,"GFPLNRFF"}</definedName>
    <definedName name="wrn.contribution." hidden="1">{#N/A,#N/A,FALSE,"Contribution Analysis"}</definedName>
    <definedName name="wrn.Cover." hidden="1">{"coverall",#N/A,FALSE,"Definitions";"cover1",#N/A,FALSE,"Definitions";"cover2",#N/A,FALSE,"Definitions";"cover3",#N/A,FALSE,"Definitions";"cover4",#N/A,FALSE,"Definitions";"cover5",#N/A,FALSE,"Definitions";"blank",#N/A,FALSE,"Definitions"}</definedName>
    <definedName name="wrn.csc." hidden="1">{"orixcsc",#N/A,FALSE,"ORIX CSC";"orixcsc2",#N/A,FALSE,"ORIX CSC"}</definedName>
    <definedName name="wrn.csc2." hidden="1">{#N/A,#N/A,FALSE,"ORIX CSC"}</definedName>
    <definedName name="wrn.dcf." hidden="1">{"mgmt forecast",#N/A,FALSE,"Mgmt Forecast";"dcf table",#N/A,FALSE,"Mgmt Forecast";"sensitivity",#N/A,FALSE,"Mgmt Forecast";"table inputs",#N/A,FALSE,"Mgmt Forecast";"calculations",#N/A,FALSE,"Mgmt Forecast"}</definedName>
    <definedName name="wrn.dcf.3" hidden="1">{"mgmt forecast",#N/A,FALSE,"Mgmt Forecast";"dcf table",#N/A,FALSE,"Mgmt Forecast";"sensitivity",#N/A,FALSE,"Mgmt Forecast";"table inputs",#N/A,FALSE,"Mgmt Forecast";"calculations",#N/A,FALSE,"Mgmt Forecast"}</definedName>
    <definedName name="wrn.dcf2" hidden="1">{"mgmt forecast",#N/A,FALSE,"Mgmt Forecast";"dcf table",#N/A,FALSE,"Mgmt Forecast";"sensitivity",#N/A,FALSE,"Mgmt Forecast";"table inputs",#N/A,FALSE,"Mgmt Forecast";"calculations",#N/A,FALSE,"Mgmt Forecast"}</definedName>
    <definedName name="wrn.dcf3" hidden="1">{"mgmt forecast",#N/A,FALSE,"Mgmt Forecast";"dcf table",#N/A,FALSE,"Mgmt Forecast";"sensitivity",#N/A,FALSE,"Mgmt Forecast";"table inputs",#N/A,FALSE,"Mgmt Forecast";"calculations",#N/A,FALSE,"Mgmt Forecast"}</definedName>
    <definedName name="wrn.def9806." hidden="1">{#N/A,#N/A,FALSE,"DEF1";#N/A,#N/A,FALSE,"DEF2";#N/A,#N/A,FALSE,"DEF3"}</definedName>
    <definedName name="wrn.DEMCONTAPR5." hidden="1">{"DEMCONTAPR5",#N/A,FALSE,"C V M"}</definedName>
    <definedName name="wrn.DEMCONTAPRIND." hidden="1">{"DEMCONTAPRIND",#N/A,FALSE,"C V M"}</definedName>
    <definedName name="wrn.DEMCONTCA." hidden="1">{"DEMCONTCA",#N/A,FALSE,"C V M"}</definedName>
    <definedName name="wrn.detail_US." hidden="1">{"summary1",#N/A,FALSE,"K";"summary2",#N/A,FALSE,"K";"USmarket",#N/A,FALSE,"K";"USearnings",#N/A,FALSE,"K"}</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treprises." hidden="1">{#N/A,#N/A,FALSE,"RCM";#N/A,#N/A,FALSE,"TME";#N/A,#N/A,FALSE,"TCAR";#N/A,#N/A,FALSE,"TCM";#N/A,#N/A,FALSE,"TCO";#N/A,#N/A,FALSE,"ANG";#N/A,#N/A,FALSE,"LAS";#N/A,#N/A,FALSE,"POL";#N/A,#N/A,FALSE,"TTS";#N/A,#N/A,FALSE,"TTE";#N/A,#N/A,FALSE,"TMX";#N/A,#N/A,FALSE,"TDA";#N/A,#N/A,FALSE,"BC";#N/A,#N/A,FALSE,"AUX";#N/A,#N/A,FALSE,"AJU1";#N/A,#N/A,FALSE,"AJU2";#N/A,#N/A,FALSE,"AJU3"}</definedName>
    <definedName name="wrn.estoques." hidden="1">{#N/A,#N/A,FALSE,"estoques"}</definedName>
    <definedName name="wrn.Europe."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PENDITURE." hidden="1">{"ACCOUNTING",#N/A,FALSE,"Louisiana Details";"SPENDING",#N/A,FALSE,"Louisiana Details";"STATUS",#N/A,FALSE,"Louisiana Details"}</definedName>
    <definedName name="wrn.financials." hidden="1">{"income",#N/A,FALSE,"K";"cashflow",#N/A,FALSE,"K";"balances",#N/A,FALSE,"K";"ratios",#N/A,FALSE,"K"}</definedName>
    <definedName name="wrn.FORM._.2." hidden="1">{"FORM 2",#N/A,FALSE,"Plan3"}</definedName>
    <definedName name="wrn.FORM1." hidden="1">{"FORM 1",#N/A,FALSE,"Plan3"}</definedName>
    <definedName name="wrn.Full._.Earnings._.Model." hidden="1">{"Print",#N/A,FALSE,"Revenue Analysis";"Print",#N/A,FALSE,"Geographic Revenue";"Print",#N/A,FALSE,"Revenue - Distribution";"Print",#N/A,FALSE,"Income Statement - As Reported";"Print",#N/A,FALSE,"Income Statement - Operating";"Print",#N/A,FALSE,"Income Statement - %Revenue";"Print",#N/A,FALSE,"Year-over-Year Growth";"Print",#N/A,FALSE,"Sequential Growth";"Print",#N/A,FALSE,"Balance Sheet";"Print",#N/A,FALSE,"Cash Flow";"Print",#N/A,FALSE,"Ratios";"Print",#N/A,FALSE,"Valuation"}</definedName>
    <definedName name="wrn.Full._.Report." hidden="1">{#N/A,#N/A,FALSE,"Cover";#N/A,#N/A,FALSE,"Monthly Report";#N/A,#N/A,FALSE,"P &amp; L";#N/A,#N/A,FALSE,"Variance Analysis";#N/A,#N/A,FALSE,"Mine Summ";#N/A,#N/A,FALSE,"Production";#N/A,#N/A,FALSE,"Unit Costs";#N/A,#N/A,FALSE,"Revenue";#N/A,#N/A,FALSE,"Physical OC";#N/A,#N/A,FALSE,"Physical UG";#N/A,#N/A,FALSE,"Inventory";#N/A,#N/A,FALSE,"P &amp; L_TH";#N/A,#N/A,FALSE,"P &amp; L_CO";#N/A,#N/A,FALSE,"Earnings Reconciliation";#N/A,#N/A,FALSE,"Hyp Data";#N/A,#N/A,FALSE,"Hyp Data_TH";#N/A,#N/A,FALSE,"Hyp Data_CO"}</definedName>
    <definedName name="wrn.gere." hidden="1">{#N/A,#N/A,FALSE,"GQGEMPRE"}</definedName>
    <definedName name="wrn.geren." hidden="1">{#N/A,#N/A,FALSE,"EXPORTAC";#N/A,#N/A,FALSE,"SUPEL94"}</definedName>
    <definedName name="wrn.Hyperion._.Data." hidden="1">{#N/A,#N/A,FALSE,"Hyp Data";#N/A,#N/A,FALSE,"Hyp Data_TH";#N/A,#N/A,FALSE,"Hyp Data_CO"}</definedName>
    <definedName name="wrn.IMPR._.TODOS." hidden="1">{#N/A,#N/A,FALSE,"CI";#N/A,#N/A,FALSE,"DDCI";#N/A,#N/A,FALSE,"LS";#N/A,#N/A,FALSE,"DDLS"}</definedName>
    <definedName name="wrn.Income._.Statement_Operating." hidden="1">{"Print",#N/A,FALSE,"Income Statement - Operating";"Print",#N/A,FALSE,"Income Statement - %Revenue";"Print",#N/A,FALSE,"Year-over-Year Growth";"Print",#N/A,FALSE,"Sequential Growth"}</definedName>
    <definedName name="wrn.Information." hidden="1">{#N/A,#N/A,FALSE,"Navigator"}</definedName>
    <definedName name="wrn.INVESTIMENTOS._.CORRENTES." hidden="1">{#N/A,#N/A,FALSE,"Suprimentos";#N/A,#N/A,FALSE,"Medicina e Segurança";#N/A,#N/A,FALSE,"Administração";#N/A,#N/A,FALSE,"Meio Ambiente";#N/A,#N/A,FALSE,"Operação (Mina)";#N/A,#N/A,FALSE,"Operação (Porto)"}</definedName>
    <definedName name="wrn.MDE." hidden="1">{"MDE",#N/A,FALSE,"S-MDE"}</definedName>
    <definedName name="wrn.Monthend._.Report._.Package." hidden="1">{#N/A,#N/A,FALSE,"Act vs. Fcst";#N/A,#N/A,FALSE,"Act vs. Act";#N/A,#N/A,FALSE,"Rock";#N/A,#N/A,FALSE,"Conc";#N/A,#N/A,FALSE,"Urea"}</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END" hidden="1">{#N/A,#N/A,FALSE,"GERAL";#N/A,#N/A,FALSE,"012-96";#N/A,#N/A,FALSE,"018-96";#N/A,#N/A,FALSE,"027-96";#N/A,#N/A,FALSE,"059-96";#N/A,#N/A,FALSE,"076-96";#N/A,#N/A,FALSE,"019-97";#N/A,#N/A,FALSE,"021-97";#N/A,#N/A,FALSE,"022-97";#N/A,#N/A,FALSE,"028-97"}</definedName>
    <definedName name="WRN.PEND2" hidden="1">{#N/A,#N/A,FALSE,"GERAL";#N/A,#N/A,FALSE,"012-96";#N/A,#N/A,FALSE,"018-96";#N/A,#N/A,FALSE,"027-96";#N/A,#N/A,FALSE,"059-96";#N/A,#N/A,FALSE,"076-96";#N/A,#N/A,FALSE,"019-97";#N/A,#N/A,FALSE,"021-97";#N/A,#N/A,FALSE,"022-97";#N/A,#N/A,FALSE,"028-97"}</definedName>
    <definedName name="WRN.PEND3" hidden="1">{#N/A,#N/A,FALSE,"GERAL";#N/A,#N/A,FALSE,"012-96";#N/A,#N/A,FALSE,"018-96";#N/A,#N/A,FALSE,"027-96";#N/A,#N/A,FALSE,"059-96";#N/A,#N/A,FALSE,"076-96";#N/A,#N/A,FALSE,"019-97";#N/A,#N/A,FALSE,"021-97";#N/A,#N/A,FALSE,"022-97";#N/A,#N/A,FALSE,"028-97"}</definedName>
    <definedName name="WRN.PEND4" hidden="1">{#N/A,#N/A,FALSE,"GERAL";#N/A,#N/A,FALSE,"012-96";#N/A,#N/A,FALSE,"018-96";#N/A,#N/A,FALSE,"027-96";#N/A,#N/A,FALSE,"059-96";#N/A,#N/A,FALSE,"076-96";#N/A,#N/A,FALSE,"019-97";#N/A,#N/A,FALSE,"021-97";#N/A,#N/A,FALSE,"022-97";#N/A,#N/A,FALSE,"028-97"}</definedName>
    <definedName name="wrn.PENDENCIAS." hidden="1">{#N/A,#N/A,FALSE,"GERAL";#N/A,#N/A,FALSE,"012-96";#N/A,#N/A,FALSE,"018-96";#N/A,#N/A,FALSE,"027-96";#N/A,#N/A,FALSE,"059-96";#N/A,#N/A,FALSE,"076-96";#N/A,#N/A,FALSE,"019-97";#N/A,#N/A,FALSE,"021-97";#N/A,#N/A,FALSE,"022-97";#N/A,#N/A,FALSE,"028-97"}</definedName>
    <definedName name="wrn.poles." hidden="1">{#N/A,#N/A,FALSE,"Branche";#N/A,#N/A,FALSE,"Electromagnétisme";#N/A,#N/A,FALSE,"Optronique";#N/A,#N/A,FALSE,"Simulation";#N/A,#N/A,FALSE,"Tubes";#N/A,#N/A,FALSE,"Armement";#N/A,#N/A,FALSE,"Génération";#N/A,#N/A,FALSE,"Ajustements"}</definedName>
    <definedName name="wrn.print._.standalone." hidden="1">{"standalone1",#N/A,FALSE,"DCFBase";"standalone2",#N/A,FALSE,"DCFBase"}</definedName>
    <definedName name="wrn.Relatório._.Porto."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wrn.RELATORIOSCONSELHO." hidden="1">{"RELATORIOSCONSELHO",#N/A,FALSE,"C V M"}</definedName>
    <definedName name="wrn.RELPAC."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wrn.Revenue._.Details." hidden="1">{"Revenue by Industry Chart",#N/A,FALSE,"Mix";"Annual Revenue Detail",#N/A,FALSE,"Mix";"Quarterly Revenue Detail",#N/A,FALSE,"Mix"}</definedName>
    <definedName name="wrn.SKSCS1." hidden="1">{#N/A,#N/A,FALSE,"Antony Financials";#N/A,#N/A,FALSE,"Cowboy Financials";#N/A,#N/A,FALSE,"Combined";#N/A,#N/A,FALSE,"Valuematrix";#N/A,#N/A,FALSE,"DCFAntony";#N/A,#N/A,FALSE,"DCFCowboy";#N/A,#N/A,FALSE,"DCFCombined"}</definedName>
    <definedName name="wrn.SummaryPgs." hidden="1">{#N/A,#N/A,FALSE,"CreditStat";#N/A,#N/A,FALSE,"SPbrkup";#N/A,#N/A,FALSE,"MerSPsyn";#N/A,#N/A,FALSE,"MerSPwKCsyn";#N/A,#N/A,FALSE,"MerSPwKCsyn (2)";#N/A,#N/A,FALSE,"CreditStat (2)"}</definedName>
    <definedName name="wrn.Taxes." hidden="1">{#N/A,#N/A,FALSE,"Tax Sheet 9900";#N/A,#N/A,FALSE,"Kingsford";#N/A,#N/A,FALSE,"Haynsworth";#N/A,#N/A,FALSE,"Noralyn-Phos-Clear Springs";#N/A,#N/A,FALSE,"Four Corners";#N/A,#N/A,FALSE,"Lonesome";#N/A,#N/A,FALSE,"Hopewell";#N/A,#N/A,FALSE,"Fort Green";#N/A,#N/A,FALSE,"South Fort Green";#N/A,#N/A,FALSE,"Payne Creek";#N/A,#N/A,FALSE,"Rockland";#N/A,#N/A,FALSE,"Pebbledale";#N/A,#N/A,FALSE,"Big Four"}</definedName>
    <definedName name="wrn.test." hidden="1">{"test2",#N/A,TRUE,"Prices"}</definedName>
    <definedName name="wrn.teste." hidden="1">{#N/A,#N/A,TRUE,"indice";#N/A,#N/A,TRUE,"indicadores";#N/A,#N/A,TRUE,"comentarios"}</definedName>
    <definedName name="wrn.TODOS." hidden="1">{#N/A,#N/A,FALSE,"GRAF.";"USGV",#N/A,FALSE,"S-USGV";"MDE",#N/A,FALSE,"S-MDE";"BELGO",#N/A,FALSE,"S-BELGO";#N/A,#N/A,FALSE,"CAPA"}</definedName>
    <definedName name="wrn.TODOS._.2." hidden="1">{#N/A,#N/A,FALSE,"S-USGV";#N/A,#N/A,FALSE,"S-MDE";#N/A,#N/A,FALSE,"S-BELGO";#N/A,#N/A,FALSE,"CAPA"}</definedName>
    <definedName name="wrn.Tweety." hidden="1">{#N/A,#N/A,FALSE,"A&amp;E";#N/A,#N/A,FALSE,"HighTop";#N/A,#N/A,FALSE,"JG";#N/A,#N/A,FALSE,"RI";#N/A,#N/A,FALSE,"woHT";#N/A,#N/A,FALSE,"woHT&amp;JG"}</definedName>
    <definedName name="wrn.USGV." hidden="1">{"USGV",#N/A,FALSE,"S-USGV"}</definedName>
    <definedName name="xaaxx"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XCA" hidden="1">"Depression"</definedName>
    <definedName name="XREF_COLUMN_1" hidden="1">'[18]Fosfertil Base 30.09.07'!#REF!</definedName>
    <definedName name="XREF_COLUMN_10" hidden="1">#REF!</definedName>
    <definedName name="XREF_COLUMN_11" hidden="1">#REF!</definedName>
    <definedName name="XREF_COLUMN_14" hidden="1">#REF!</definedName>
    <definedName name="XREF_COLUMN_15" hidden="1">#REF!</definedName>
    <definedName name="XREF_COLUMN_16" hidden="1">#REF!</definedName>
    <definedName name="XREF_COLUMN_17" hidden="1">'[19]Tickmarks '!$G$1:$G$65536</definedName>
    <definedName name="XREF_COLUMN_2" hidden="1">'[18]Fosfertil Base 30.09.07'!#REF!</definedName>
    <definedName name="XREF_COLUMN_3" hidden="1">'[18]1.Conciliação USxBR (Fosfertil)'!#REF!</definedName>
    <definedName name="XREF_COLUMN_4" hidden="1">'[20]4.BP US GAAP'!#REF!</definedName>
    <definedName name="XREF_COLUMN_5" hidden="1">#REF!</definedName>
    <definedName name="XREF_COLUMN_7" hidden="1">'[18]Fosfertil Base 30.09.07'!#REF!</definedName>
    <definedName name="XREF_COLUMN_8" hidden="1">#REF!</definedName>
    <definedName name="XREF_COLUMN_9" hidden="1">#REF!</definedName>
    <definedName name="XRefActiveRow" hidden="1">#REF!</definedName>
    <definedName name="XRefColumnsCount" hidden="1">5</definedName>
    <definedName name="XRefCopy1" hidden="1">#REF!</definedName>
    <definedName name="XRefCopy10" hidden="1">#REF!</definedName>
    <definedName name="XRefCopy10Row" hidden="1">[18]XREF!#REF!</definedName>
    <definedName name="XRefCopy11" hidden="1">#REF!</definedName>
    <definedName name="XRefCopy11Row" hidden="1">[18]XREF!#REF!</definedName>
    <definedName name="XRefCopy12Row" hidden="1">[21]XREF!#REF!</definedName>
    <definedName name="XRefCopy13" hidden="1">#REF!</definedName>
    <definedName name="XRefCopy13Row" hidden="1">[18]XREF!#REF!</definedName>
    <definedName name="XRefCopy14" hidden="1">#REF!</definedName>
    <definedName name="XRefCopy14Row" hidden="1">#REF!</definedName>
    <definedName name="XRefCopy15" hidden="1">#REF!</definedName>
    <definedName name="XRefCopy15Row" hidden="1">[18]XREF!#REF!</definedName>
    <definedName name="XRefCopy16" hidden="1">#REF!</definedName>
    <definedName name="XRefCopy16Row" hidden="1">[18]XREF!#REF!</definedName>
    <definedName name="XRefCopy17" hidden="1">#REF!</definedName>
    <definedName name="XRefCopy17Row" hidden="1">[18]XREF!#REF!</definedName>
    <definedName name="XRefCopy18" hidden="1">#REF!</definedName>
    <definedName name="XRefCopy18Row" hidden="1">[18]XREF!#REF!</definedName>
    <definedName name="XRefCopy19" hidden="1">#REF!</definedName>
    <definedName name="XRefCopy19Row" hidden="1">[18]XREF!#REF!</definedName>
    <definedName name="XRefCopy1Row" hidden="1">#REF!</definedName>
    <definedName name="XRefCopy2" hidden="1">'[18]Fosfertil Base 30.09.07'!#REF!</definedName>
    <definedName name="XRefCopy20" hidden="1">#REF!</definedName>
    <definedName name="XRefCopy20Row" hidden="1">[18]XREF!#REF!</definedName>
    <definedName name="XRefCopy21" hidden="1">#REF!</definedName>
    <definedName name="XRefCopy21Row" hidden="1">[18]XREF!#REF!</definedName>
    <definedName name="XRefCopy23Row" hidden="1">#REF!</definedName>
    <definedName name="XRefCopy25Row" hidden="1">#REF!</definedName>
    <definedName name="XRefCopy26Row" hidden="1">#REF!</definedName>
    <definedName name="XRefCopy27Row" hidden="1">[18]XREF!#REF!</definedName>
    <definedName name="XRefCopy28" hidden="1">#REF!</definedName>
    <definedName name="XRefCopy28Row" hidden="1">#REF!</definedName>
    <definedName name="XRefCopy29" hidden="1">#REF!</definedName>
    <definedName name="XRefCopy29Row" hidden="1">[21]XREF!#REF!</definedName>
    <definedName name="XRefCopy2Row" hidden="1">#REF!</definedName>
    <definedName name="XRefCopy3" hidden="1">#REF!</definedName>
    <definedName name="XRefCopy30Row" hidden="1">[21]XREF!#REF!</definedName>
    <definedName name="XRefCopy31" hidden="1">#REF!</definedName>
    <definedName name="XRefCopy31Row" hidden="1">#REF!</definedName>
    <definedName name="XRefCopy33Row" hidden="1">#REF!</definedName>
    <definedName name="XRefCopy39" hidden="1">#REF!</definedName>
    <definedName name="XRefCopy3Row" hidden="1">#REF!</definedName>
    <definedName name="XRefCopy4" hidden="1">#REF!</definedName>
    <definedName name="XRefCopy4Row" hidden="1">#REF!</definedName>
    <definedName name="XRefCopy5" hidden="1">#REF!</definedName>
    <definedName name="XRefCopy5Row" hidden="1">[21]XREF!#REF!</definedName>
    <definedName name="XRefCopy6" hidden="1">#REF!</definedName>
    <definedName name="XRefCopy6Row" hidden="1">[21]XREF!#REF!</definedName>
    <definedName name="XRefCopy7" hidden="1">#REF!</definedName>
    <definedName name="XRefCopy7Row" hidden="1">[21]XREF!#REF!</definedName>
    <definedName name="XRefCopy8" hidden="1">#REF!</definedName>
    <definedName name="XRefCopy8Row" hidden="1">[21]XREF!#REF!</definedName>
    <definedName name="XRefCopy9" hidden="1">'[22]Mapa Imobilizado'!#REF!</definedName>
    <definedName name="XRefCopyRangeCount" hidden="1">12</definedName>
    <definedName name="XRefPaste1" hidden="1">'[18]Fosfertil Base 30.09.07'!#REF!</definedName>
    <definedName name="XRefPaste10" hidden="1">#REF!</definedName>
    <definedName name="XRefPaste10Row" hidden="1">[21]XREF!#REF!</definedName>
    <definedName name="XRefPaste11" hidden="1">#REF!</definedName>
    <definedName name="XRefPaste11Row" hidden="1">[18]XREF!#REF!</definedName>
    <definedName name="XRefPaste12" hidden="1">#REF!</definedName>
    <definedName name="XRefPaste12Row" hidden="1">[18]XREF!#REF!</definedName>
    <definedName name="XRefPaste13Row" hidden="1">[18]XREF!#REF!</definedName>
    <definedName name="XRefPaste14" hidden="1">#REF!</definedName>
    <definedName name="XRefPaste14Row" hidden="1">[18]XREF!#REF!</definedName>
    <definedName name="XRefPaste15" hidden="1">'[18]6.Imp recuperar'!#REF!</definedName>
    <definedName name="XRefPaste15Row" hidden="1">[18]XREF!#REF!</definedName>
    <definedName name="XRefPaste16" hidden="1">'[18]Fosfertil Base 30.09.07'!#REF!</definedName>
    <definedName name="XRefPaste16Row" hidden="1">[18]XREF!#REF!</definedName>
    <definedName name="XRefPaste17" hidden="1">#REF!</definedName>
    <definedName name="XRefPaste17Row" hidden="1">[18]XREF!#REF!</definedName>
    <definedName name="XRefPaste18" hidden="1">#REF!</definedName>
    <definedName name="XRefPaste18Row" hidden="1">[18]XREF!#REF!</definedName>
    <definedName name="XRefPaste19" hidden="1">#REF!</definedName>
    <definedName name="XRefPaste19Row" hidden="1">[18]XREF!#REF!</definedName>
    <definedName name="XRefPaste1Row" hidden="1">#REF!</definedName>
    <definedName name="XRefPaste2" hidden="1">'[18]Fosfertil Base 30.09.07'!#REF!</definedName>
    <definedName name="XRefPaste20" hidden="1">#REF!</definedName>
    <definedName name="XRefPaste20Row" hidden="1">[18]XREF!#REF!</definedName>
    <definedName name="XRefPaste21" hidden="1">#REF!</definedName>
    <definedName name="XRefPaste21Row" hidden="1">[18]XREF!#REF!</definedName>
    <definedName name="XRefPaste22" hidden="1">#REF!</definedName>
    <definedName name="XRefPaste22Row" hidden="1">[18]XREF!#REF!</definedName>
    <definedName name="XRefPaste23" hidden="1">#REF!</definedName>
    <definedName name="XRefPaste23Row" hidden="1">[18]XREF!#REF!</definedName>
    <definedName name="XRefPaste24" hidden="1">#REF!</definedName>
    <definedName name="XRefPaste24Row" hidden="1">[18]XREF!#REF!</definedName>
    <definedName name="XRefPaste26" hidden="1">#REF!</definedName>
    <definedName name="XRefPaste26Row" hidden="1">[18]XREF!#REF!</definedName>
    <definedName name="XRefPaste27Row" hidden="1">#REF!</definedName>
    <definedName name="XRefPaste28" hidden="1">#REF!</definedName>
    <definedName name="XRefPaste28Row" hidden="1">#REF!</definedName>
    <definedName name="XRefPaste29" hidden="1">#REF!</definedName>
    <definedName name="XRefPaste29Row" hidden="1">[18]XREF!#REF!</definedName>
    <definedName name="XRefPaste2Row" hidden="1">#REF!</definedName>
    <definedName name="XRefPaste3" hidden="1">#REF!</definedName>
    <definedName name="XRefPaste30Row" hidden="1">[18]XREF!#REF!</definedName>
    <definedName name="XRefPaste31" hidden="1">#REF!</definedName>
    <definedName name="XRefPaste31Row" hidden="1">#REF!</definedName>
    <definedName name="XRefPaste32" hidden="1">#REF!</definedName>
    <definedName name="XRefPaste32Row" hidden="1">[21]XREF!#REF!</definedName>
    <definedName name="XRefPaste33" hidden="1">#REF!</definedName>
    <definedName name="XRefPaste33Row" hidden="1">[18]XREF!#REF!</definedName>
    <definedName name="XRefPaste34" hidden="1">#REF!</definedName>
    <definedName name="XRefPaste34Row" hidden="1">[18]XREF!#REF!</definedName>
    <definedName name="XRefPaste35" hidden="1">#REF!</definedName>
    <definedName name="XRefPaste35Row" hidden="1">#REF!</definedName>
    <definedName name="XRefPaste37" hidden="1">#REF!</definedName>
    <definedName name="XRefPaste38" hidden="1">#REF!</definedName>
    <definedName name="XRefPaste3Row" hidden="1">#REF!</definedName>
    <definedName name="XRefPaste4" hidden="1">'[18]Fosfertil Base 30.09.07'!#REF!</definedName>
    <definedName name="XRefPaste4Row" hidden="1">#REF!</definedName>
    <definedName name="XRefPaste5" hidden="1">#REF!</definedName>
    <definedName name="XRefPaste5Row" hidden="1">#REF!</definedName>
    <definedName name="XRefPaste6" hidden="1">#REF!</definedName>
    <definedName name="XRefPaste6Row" hidden="1">#REF!</definedName>
    <definedName name="XRefPaste7" hidden="1">#REF!</definedName>
    <definedName name="XRefPaste7Row" hidden="1">#REF!</definedName>
    <definedName name="XRefPaste8" hidden="1">#REF!</definedName>
    <definedName name="XRefPaste8Row" hidden="1">[21]XREF!#REF!</definedName>
    <definedName name="XRefPaste9Row" hidden="1">[21]XREF!#REF!</definedName>
    <definedName name="XRefPasteRangeCount" hidden="1">10</definedName>
    <definedName name="xuxa" hidden="1">{"'REL CUSTODIF'!$B$1:$H$72"}</definedName>
    <definedName name="xuxa1" hidden="1">{"'REL CUSTODIF'!$B$1:$H$72"}</definedName>
    <definedName name="xxx"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XXXX" hidden="1">{#N/A,#N/A,FALSE,"C.T.AREA";#N/A,#N/A,FALSE,"CVTOTAL";#N/A,#N/A,FALSE,"COEF.";#N/A,#N/A,FALSE,"PREÇO";#N/A,#N/A,FALSE,"PERC.RATEIO ACUM.";#N/A,#N/A,FALSE,"G.G.F.U.ACUM.";#N/A,#N/A,FALSE,"G.G.F.ACUM.";#N/A,#N/A,FALSE,"C.V.T.U.ACUM.";#N/A,#N/A,FALSE,"C.V.T.ACUM.";#N/A,#N/A,FALSE,"PERC.RATEIO MES";#N/A,#N/A,FALSE,"G.G.F.U.MENSAL";#N/A,#N/A,FALSE,"C.V.T.U.MENSAL";#N/A,#N/A,FALSE,"G.G.F.MENSAL";#N/A,#N/A,FALSE,"C.V.T.MENSAL";#N/A,#N/A,FALSE,"C.T."}</definedName>
    <definedName name="xxxxx"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y" hidden="1">{"'REL CUSTODIF'!$B$1:$H$72"}</definedName>
    <definedName name="yy" hidden="1">{"'REL CUSTODIF'!$B$1:$H$72"}</definedName>
    <definedName name="Z_3F65678D_18AA_48DA_8E30_C0F6CC37F51B_.wvu.Cols" hidden="1">[23]Exec_BOG!$A$1:$E$65536,[23]Exec_BOG!$K$1:$S$65536</definedName>
    <definedName name="zzz" hidden="1">[16]SFM!#REF!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15" i="70" l="1"/>
  <c r="O12" i="72" l="1"/>
  <c r="C12" i="72"/>
  <c r="G12" i="72"/>
  <c r="E12" i="72"/>
  <c r="I12" i="72"/>
  <c r="K12" i="72"/>
  <c r="C28" i="71"/>
  <c r="G28" i="71"/>
  <c r="E28" i="71"/>
  <c r="I28" i="71"/>
  <c r="O28" i="71"/>
  <c r="K28" i="71"/>
  <c r="O12" i="71"/>
  <c r="C12" i="71"/>
  <c r="G12" i="71"/>
  <c r="K12" i="71"/>
  <c r="E12" i="71"/>
  <c r="I12" i="71"/>
  <c r="H12" i="71"/>
  <c r="M21" i="72" l="1"/>
  <c r="L21" i="72"/>
  <c r="M8" i="72"/>
  <c r="L8" i="72"/>
  <c r="M21" i="71"/>
  <c r="L21" i="71"/>
  <c r="M8" i="71"/>
  <c r="L8" i="71"/>
  <c r="K41" i="70" l="1"/>
  <c r="O41" i="70"/>
  <c r="H21" i="72" l="1"/>
  <c r="H8" i="72"/>
  <c r="D21" i="72"/>
  <c r="D8" i="72"/>
  <c r="H21" i="71"/>
  <c r="H8" i="71"/>
  <c r="D21" i="71"/>
  <c r="D8" i="71"/>
  <c r="I21" i="72" l="1"/>
  <c r="I8" i="72"/>
  <c r="I21" i="71"/>
  <c r="I8" i="71"/>
  <c r="E21" i="72" l="1"/>
  <c r="E8" i="72"/>
  <c r="E21" i="71"/>
  <c r="E8" i="71"/>
  <c r="S15" i="72" l="1"/>
  <c r="S13" i="72"/>
  <c r="O8" i="72"/>
  <c r="S25" i="71"/>
  <c r="K21" i="72"/>
  <c r="K8" i="72"/>
  <c r="C21" i="72"/>
  <c r="C8" i="72"/>
  <c r="C8" i="71"/>
  <c r="C21" i="71"/>
  <c r="K21" i="71"/>
  <c r="K8" i="71"/>
  <c r="G69" i="68" l="1"/>
  <c r="G68" i="68"/>
  <c r="S17" i="71" l="1"/>
  <c r="O21" i="72" l="1"/>
  <c r="S27" i="72" l="1"/>
  <c r="S26" i="72"/>
  <c r="S25" i="72"/>
  <c r="S24" i="72"/>
  <c r="S22" i="72"/>
  <c r="S20" i="72"/>
  <c r="S17" i="72"/>
  <c r="S14" i="72"/>
  <c r="S9" i="72"/>
  <c r="S7" i="72"/>
  <c r="S33" i="71"/>
  <c r="S31" i="71"/>
  <c r="S30" i="71"/>
  <c r="S29" i="71"/>
  <c r="S24" i="71"/>
  <c r="S22" i="71"/>
  <c r="S20" i="71"/>
  <c r="S15" i="71"/>
  <c r="S14" i="71"/>
  <c r="S13" i="71"/>
  <c r="S9" i="71"/>
  <c r="S7" i="71"/>
  <c r="R35" i="70"/>
  <c r="R33" i="70"/>
  <c r="R30" i="70"/>
  <c r="R28" i="70"/>
  <c r="R26" i="70"/>
  <c r="R24" i="70"/>
  <c r="R22" i="70"/>
  <c r="R20" i="70"/>
  <c r="R17" i="70"/>
  <c r="R13" i="70"/>
  <c r="R8" i="70"/>
  <c r="R6" i="70"/>
  <c r="S23" i="71" l="1"/>
  <c r="S21" i="72"/>
  <c r="S8" i="72"/>
  <c r="S21" i="71"/>
  <c r="S8" i="71"/>
  <c r="R37" i="70"/>
  <c r="G46" i="68" l="1"/>
  <c r="G55" i="68" l="1"/>
  <c r="G48" i="68"/>
  <c r="G39" i="68"/>
  <c r="G38" i="68" l="1"/>
  <c r="G37" i="68"/>
  <c r="G15" i="68"/>
  <c r="G71" i="68" l="1"/>
  <c r="G67" i="68"/>
  <c r="G9" i="68" l="1"/>
  <c r="G8" i="68"/>
  <c r="G3" i="68" l="1"/>
  <c r="G79" i="68" l="1"/>
  <c r="G78" i="68"/>
  <c r="G64" i="68"/>
  <c r="G63" i="68"/>
  <c r="G62" i="68"/>
  <c r="G50" i="68" l="1"/>
  <c r="G49" i="68"/>
  <c r="G59" i="68"/>
  <c r="G53" i="68"/>
  <c r="G54" i="68"/>
  <c r="G58" i="68"/>
  <c r="G57" i="68"/>
  <c r="G43" i="68"/>
  <c r="G42" i="68"/>
  <c r="G41" i="68"/>
  <c r="G32" i="68"/>
  <c r="G70" i="68" l="1"/>
  <c r="M12" i="71" l="1"/>
  <c r="G26" i="68"/>
  <c r="G12" i="68" l="1"/>
  <c r="G18" i="68" l="1"/>
  <c r="G14" i="68" l="1"/>
  <c r="G7" i="68" l="1"/>
  <c r="G33" i="68" l="1"/>
  <c r="G29" i="68" l="1"/>
  <c r="G23" i="68"/>
  <c r="G5" i="68" l="1"/>
  <c r="G28" i="68" l="1"/>
  <c r="M12" i="72"/>
  <c r="G27" i="68"/>
  <c r="G20" i="68"/>
  <c r="G25" i="68" l="1"/>
  <c r="G13" i="68" l="1"/>
  <c r="M28" i="71" l="1"/>
  <c r="G6" i="68"/>
  <c r="G19" i="68"/>
</calcChain>
</file>

<file path=xl/sharedStrings.xml><?xml version="1.0" encoding="utf-8"?>
<sst xmlns="http://schemas.openxmlformats.org/spreadsheetml/2006/main" count="961" uniqueCount="414">
  <si>
    <t>Cash dividends paid</t>
  </si>
  <si>
    <t>Potash</t>
  </si>
  <si>
    <t>Effect of exchange rate changes on cash</t>
  </si>
  <si>
    <t>Operating Data</t>
  </si>
  <si>
    <t>Segment income statement</t>
  </si>
  <si>
    <t>Cash &amp; cash equivalents</t>
  </si>
  <si>
    <t>Phosphates</t>
  </si>
  <si>
    <t>Non-Agricultural</t>
  </si>
  <si>
    <t>Operating Earnings</t>
  </si>
  <si>
    <t>Cost of Goods Sold</t>
  </si>
  <si>
    <t>Production Volume</t>
  </si>
  <si>
    <t xml:space="preserve">(c) </t>
  </si>
  <si>
    <t xml:space="preserve">(b) </t>
  </si>
  <si>
    <t xml:space="preserve">Includes crop nutrient dry concentrates and animal feed ingredients.  </t>
  </si>
  <si>
    <t>Includes elimination of intersegment sales.</t>
  </si>
  <si>
    <t xml:space="preserve">(d) </t>
  </si>
  <si>
    <t>Footnotes</t>
  </si>
  <si>
    <t>Royalties</t>
  </si>
  <si>
    <t xml:space="preserve">Total Net Sales  </t>
  </si>
  <si>
    <t>Net Sales</t>
  </si>
  <si>
    <t>Gross Margin</t>
  </si>
  <si>
    <t>SG&amp;A</t>
  </si>
  <si>
    <r>
      <t>Consolidated data</t>
    </r>
    <r>
      <rPr>
        <i/>
        <sz val="11"/>
        <color theme="1"/>
        <rFont val="Calibri"/>
        <family val="2"/>
        <scheme val="minor"/>
      </rPr>
      <t xml:space="preserve"> (in millions, except per share)</t>
    </r>
  </si>
  <si>
    <r>
      <t>Net Sales and Gross Margin</t>
    </r>
    <r>
      <rPr>
        <i/>
        <sz val="11"/>
        <color theme="1"/>
        <rFont val="Calibri"/>
        <family val="2"/>
        <scheme val="minor"/>
      </rPr>
      <t xml:space="preserve"> (in millions, except per tonne)</t>
    </r>
  </si>
  <si>
    <t>Operating Rate</t>
  </si>
  <si>
    <t>The Mosaic Company</t>
  </si>
  <si>
    <t>The Mosaic Company - Potash Segment</t>
  </si>
  <si>
    <t>Selected Calendar Quarter Financial Information</t>
  </si>
  <si>
    <t>(Unaudited)</t>
  </si>
  <si>
    <t xml:space="preserve">Amounts are representative of our average ammonia costs in cost of goods sold. </t>
  </si>
  <si>
    <r>
      <t>Sales volumes</t>
    </r>
    <r>
      <rPr>
        <sz val="11"/>
        <color theme="1"/>
        <rFont val="Calibri"/>
        <family val="2"/>
        <scheme val="minor"/>
      </rPr>
      <t xml:space="preserve"> </t>
    </r>
    <r>
      <rPr>
        <i/>
        <sz val="11"/>
        <color theme="1"/>
        <rFont val="Calibri"/>
        <family val="2"/>
        <scheme val="minor"/>
      </rPr>
      <t>('000 tonnes)</t>
    </r>
  </si>
  <si>
    <r>
      <t>Production Volumes</t>
    </r>
    <r>
      <rPr>
        <i/>
        <sz val="11"/>
        <color theme="1"/>
        <rFont val="Calibri"/>
        <family val="2"/>
        <scheme val="minor"/>
      </rPr>
      <t xml:space="preserve"> ('000 tonnes)</t>
    </r>
  </si>
  <si>
    <r>
      <t>Production Volumes</t>
    </r>
    <r>
      <rPr>
        <sz val="11"/>
        <color theme="1"/>
        <rFont val="Calibri"/>
        <family val="2"/>
        <scheme val="minor"/>
      </rPr>
      <t xml:space="preserve"> </t>
    </r>
    <r>
      <rPr>
        <i/>
        <sz val="11"/>
        <color theme="1"/>
        <rFont val="Calibri"/>
        <family val="2"/>
        <scheme val="minor"/>
      </rPr>
      <t>('000 tonnes)</t>
    </r>
  </si>
  <si>
    <t xml:space="preserve">Blended rock </t>
  </si>
  <si>
    <t>DAP/MAP from Mosaic</t>
  </si>
  <si>
    <t>MicroEssentials® from Mosaic</t>
  </si>
  <si>
    <t>Potash from Mosaic/Canpotex</t>
  </si>
  <si>
    <t>The Mosaic Company - Corporate and Other Segment</t>
  </si>
  <si>
    <r>
      <t>Net Sales and Gross Margin</t>
    </r>
    <r>
      <rPr>
        <i/>
        <sz val="11"/>
        <color theme="1"/>
        <rFont val="Calibri"/>
        <family val="2"/>
        <scheme val="minor"/>
      </rPr>
      <t xml:space="preserve"> (in millions)</t>
    </r>
  </si>
  <si>
    <r>
      <t xml:space="preserve">Purchases </t>
    </r>
    <r>
      <rPr>
        <i/>
        <sz val="11"/>
        <color theme="1"/>
        <rFont val="Calibri"/>
        <family val="2"/>
        <scheme val="minor"/>
      </rPr>
      <t>('000 tonnes)</t>
    </r>
  </si>
  <si>
    <t xml:space="preserve">The Mosaic Company </t>
  </si>
  <si>
    <t>(in millions)</t>
  </si>
  <si>
    <t xml:space="preserve">(a) </t>
  </si>
  <si>
    <t xml:space="preserve">(j) </t>
  </si>
  <si>
    <t>Short-term debt</t>
  </si>
  <si>
    <t>Unrealized gain (loss) on derivatives included in COGS</t>
  </si>
  <si>
    <t>Canadian resource taxes</t>
  </si>
  <si>
    <t xml:space="preserve">(k) </t>
  </si>
  <si>
    <t>Description</t>
  </si>
  <si>
    <t>Foreign currency transaction gain (loss)</t>
  </si>
  <si>
    <t>Discrete tax items</t>
  </si>
  <si>
    <t>Segment</t>
  </si>
  <si>
    <t>Line Item</t>
  </si>
  <si>
    <t>Consolidated</t>
  </si>
  <si>
    <t>Cost of goods sold</t>
  </si>
  <si>
    <t>Other operating income (expense)</t>
  </si>
  <si>
    <t xml:space="preserve">Foreign currency transaction gain (loss) </t>
  </si>
  <si>
    <t xml:space="preserve">Unrealized gain (loss) on derivatives </t>
  </si>
  <si>
    <t>Total Notable Items</t>
  </si>
  <si>
    <t>Notable Items</t>
  </si>
  <si>
    <t>Amount
(in millions)</t>
  </si>
  <si>
    <t>Plus:  Depreciation, Depletion and Amortization</t>
  </si>
  <si>
    <t>The non-GAAP financial measures we present should not be considered as substitutes for, or superior to, measures of financial performance prepared in accordance with GAAP.  In addition, because these non-GAAP measures, as presented, are not determined in accordance with GAAP, they are thus susceptible to varying interpretations and calculations and may not be comparable to other similarly titled measures of other companies.</t>
  </si>
  <si>
    <t>Diluted net earnings (loss) per share</t>
  </si>
  <si>
    <t>Consolidated Net Income (Loss)</t>
  </si>
  <si>
    <t>Adjusted Diluted Net Earnings Per Share</t>
  </si>
  <si>
    <t>Gross Margin (Loss)</t>
  </si>
  <si>
    <t>Adjusted diluted net earnings per share is defined as diluted net earnings per share, excluding the impact of notable items.  Notable items impact on diluted net earnings per share is calculated as notable item amount plus income tax effect, based on expected annual effective tax rate, divided by diluted weighted average shares.  Management believes that adjusted diluted net earnings per share provides securities analysts, investors and others, in addition to management, with useful supplemental information regarding our performance by excluding certain items that may not be indicative of or are unrelated to our core operating results. Management utilizes adjusted diluted net earnings per share in analyzing and assessing Mosaic’s overall performance, for financial and operating decision-making, and to forecast and plan for the future periods. Adjusted diluted net earnings per share also assists our management in comparing our and our competitors' operating results. Reconciliations of adjusted diluted net earnings per share to diluted net earnings per share for the periods presented are provided under “Consolidated Data” on the first page of this Selected Calendar Quarter Financial Information.</t>
  </si>
  <si>
    <t>Diluted weighted average # of shares outstanding</t>
  </si>
  <si>
    <t xml:space="preserve">(g) </t>
  </si>
  <si>
    <t>Less:  Consolidated Interest Expense, Net</t>
  </si>
  <si>
    <t>Plus:  Consolidated Depreciation, Depletion &amp; Amortization</t>
  </si>
  <si>
    <t>Plus:  Foreign Exchange Gain (Loss)</t>
  </si>
  <si>
    <t>Operating Earnings (Loss)</t>
  </si>
  <si>
    <t>Plus:  Consolidated Provision for (Benefit from) Income Taxes</t>
  </si>
  <si>
    <r>
      <t>Notable items impact on earnings per share</t>
    </r>
    <r>
      <rPr>
        <vertAlign val="superscript"/>
        <sz val="12"/>
        <color theme="1"/>
        <rFont val="Calibri"/>
        <family val="2"/>
        <scheme val="minor"/>
      </rPr>
      <t>(a)</t>
    </r>
  </si>
  <si>
    <r>
      <t>Adjusted diluted net earnings per share</t>
    </r>
    <r>
      <rPr>
        <vertAlign val="superscript"/>
        <sz val="11"/>
        <color theme="1"/>
        <rFont val="Calibri"/>
        <family val="2"/>
        <scheme val="minor"/>
      </rPr>
      <t>(a)</t>
    </r>
  </si>
  <si>
    <t>Corporate and Other</t>
  </si>
  <si>
    <t>(Provision for) benefit from income taxes</t>
  </si>
  <si>
    <t>Equity in net earnings (loss) of nonconsolidated companies</t>
  </si>
  <si>
    <t>Other operating (income) expense</t>
  </si>
  <si>
    <t>Gross margin as a percent of sales</t>
  </si>
  <si>
    <t>Average BRL / USD</t>
  </si>
  <si>
    <t>Capital expenditures</t>
  </si>
  <si>
    <t>Supplemental Cost Information</t>
  </si>
  <si>
    <t>Average CAD / USD</t>
  </si>
  <si>
    <t>Gross margin as percent of sales</t>
  </si>
  <si>
    <t>Gross Margin Rate</t>
  </si>
  <si>
    <t>Consolidated foreign currency gain/(loss)</t>
  </si>
  <si>
    <t>Operating earnings</t>
  </si>
  <si>
    <t>Interest expense, net</t>
  </si>
  <si>
    <t>Earnings from consolidated companies before income taxes</t>
  </si>
  <si>
    <t>After tax Notable items included in earnings</t>
  </si>
  <si>
    <t>Net change in cash and cash equivalents</t>
  </si>
  <si>
    <t>Net debt</t>
  </si>
  <si>
    <t>Total net sales</t>
  </si>
  <si>
    <t>Cash paid for interest (net of amount capitalized)</t>
  </si>
  <si>
    <t>Cash paid for income taxes (net of refunds)</t>
  </si>
  <si>
    <t>Long-term debt (including current portion)</t>
  </si>
  <si>
    <t>Mosaic Fertilizantes</t>
  </si>
  <si>
    <t>Discrete Tax benefit (expense)</t>
  </si>
  <si>
    <t>Net cash used in investing activities</t>
  </si>
  <si>
    <t>Effective Tax Rate (including discrete tax)</t>
  </si>
  <si>
    <t>Non-GAAP Financial Measures</t>
  </si>
  <si>
    <t>Gross Margin $ / tonne of finished product</t>
  </si>
  <si>
    <t>(q)</t>
  </si>
  <si>
    <t>Other non-operating income (expense)</t>
  </si>
  <si>
    <t>Notable Items Included in Gross Margin</t>
  </si>
  <si>
    <t>Adjusted Gross Margin $ / tonne of finished product</t>
  </si>
  <si>
    <t>Total Finished Product</t>
  </si>
  <si>
    <t>Less:  Earnings (Loss) from Consolidated Noncontrolling Interests</t>
  </si>
  <si>
    <t>Finished product sales volumes include intersegment sales.</t>
  </si>
  <si>
    <t>Less: Net earnings (loss) attributable to noncontrolling interests</t>
  </si>
  <si>
    <r>
      <t xml:space="preserve">Segment Contributions </t>
    </r>
    <r>
      <rPr>
        <i/>
        <sz val="11"/>
        <color theme="1"/>
        <rFont val="Calibri"/>
        <family val="2"/>
        <scheme val="minor"/>
      </rPr>
      <t>(in millions)</t>
    </r>
  </si>
  <si>
    <r>
      <t xml:space="preserve">Total finished product tonnes sold </t>
    </r>
    <r>
      <rPr>
        <i/>
        <sz val="11"/>
        <color theme="1"/>
        <rFont val="Calibri"/>
        <family val="2"/>
        <scheme val="minor"/>
      </rPr>
      <t>('000 tonnes)</t>
    </r>
  </si>
  <si>
    <t>DAP/MAP</t>
  </si>
  <si>
    <t>MOP</t>
  </si>
  <si>
    <t>Tax impact is based on our expected annual effective tax rate.</t>
  </si>
  <si>
    <t>Includes inbound freight, outbound freight and warehousing costs on K-Mag, animal feed and domestic MOP sales.</t>
  </si>
  <si>
    <t>Amounts are representative of our average sulfur costs in cost of goods sold.</t>
  </si>
  <si>
    <t>Crop Nutrients North America</t>
  </si>
  <si>
    <t>Crop Nutrients International</t>
  </si>
  <si>
    <t>Capital Expenditures</t>
  </si>
  <si>
    <t>Notable items impact on Earnings Per Share is calculated as notable item amount plus income tax effect, based on expected annual effective tax rate, divided by diluted weighted average shares.  Adjusted Diluted Net Earnings per Share is defined as diluted net earnings (loss) per share excluding the impact of notable items.  See "Non-GAAP Reconciliations".</t>
  </si>
  <si>
    <t xml:space="preserve">(f) </t>
  </si>
  <si>
    <t>(p)</t>
  </si>
  <si>
    <t xml:space="preserve">(e) </t>
  </si>
  <si>
    <t>Depreciation, Depletion and Amortization</t>
  </si>
  <si>
    <t>Share-Based Compensation Expense</t>
  </si>
  <si>
    <t>Accretion Expense</t>
  </si>
  <si>
    <t>Plus:  Accretion Expense</t>
  </si>
  <si>
    <t>Plus:  Share-Based Compensation Expense</t>
  </si>
  <si>
    <t>Plus:  Notable Items</t>
  </si>
  <si>
    <t>Provision for (benefit from) income taxes</t>
  </si>
  <si>
    <t>Net earnings (loss) attributable to Mosaic</t>
  </si>
  <si>
    <r>
      <t>Adjusted EBITDA</t>
    </r>
    <r>
      <rPr>
        <b/>
        <vertAlign val="superscript"/>
        <sz val="11"/>
        <color theme="1"/>
        <rFont val="Calibri"/>
        <family val="2"/>
        <scheme val="minor"/>
      </rPr>
      <t>(b)</t>
    </r>
  </si>
  <si>
    <r>
      <t>Corporate and Other</t>
    </r>
    <r>
      <rPr>
        <vertAlign val="superscript"/>
        <sz val="11"/>
        <color theme="1"/>
        <rFont val="Calibri"/>
        <family val="2"/>
        <scheme val="minor"/>
      </rPr>
      <t>(c)</t>
    </r>
  </si>
  <si>
    <r>
      <t>Potash</t>
    </r>
    <r>
      <rPr>
        <vertAlign val="superscript"/>
        <sz val="11"/>
        <color theme="1"/>
        <rFont val="Calibri"/>
        <family val="2"/>
        <scheme val="minor"/>
      </rPr>
      <t>(d)</t>
    </r>
  </si>
  <si>
    <t>Adjusted Gross Margin</t>
  </si>
  <si>
    <r>
      <t>Adjusted Gross Margin</t>
    </r>
    <r>
      <rPr>
        <b/>
        <vertAlign val="superscript"/>
        <sz val="11"/>
        <color theme="1"/>
        <rFont val="Calibri"/>
        <family val="2"/>
        <scheme val="minor"/>
      </rPr>
      <t>(b)</t>
    </r>
  </si>
  <si>
    <r>
      <t>Sales volumes</t>
    </r>
    <r>
      <rPr>
        <sz val="11"/>
        <color theme="1"/>
        <rFont val="Calibri"/>
        <family val="2"/>
        <scheme val="minor"/>
      </rPr>
      <t xml:space="preserve"> </t>
    </r>
    <r>
      <rPr>
        <i/>
        <sz val="11"/>
        <color theme="1"/>
        <rFont val="Calibri"/>
        <family val="2"/>
        <scheme val="minor"/>
      </rPr>
      <t>('000 tonnes)</t>
    </r>
    <r>
      <rPr>
        <i/>
        <vertAlign val="superscript"/>
        <sz val="11"/>
        <color theme="1"/>
        <rFont val="Calibri"/>
        <family val="2"/>
        <scheme val="minor"/>
      </rPr>
      <t>(d)</t>
    </r>
  </si>
  <si>
    <r>
      <t>Total Finished Product</t>
    </r>
    <r>
      <rPr>
        <b/>
        <vertAlign val="superscript"/>
        <sz val="11"/>
        <color theme="1"/>
        <rFont val="Calibri"/>
        <family val="2"/>
        <scheme val="minor"/>
      </rPr>
      <t>(d)</t>
    </r>
  </si>
  <si>
    <r>
      <t>Total tonnes produced</t>
    </r>
    <r>
      <rPr>
        <vertAlign val="superscript"/>
        <sz val="11"/>
        <color theme="1"/>
        <rFont val="Calibri"/>
        <family val="2"/>
        <scheme val="minor"/>
      </rPr>
      <t>(h)</t>
    </r>
  </si>
  <si>
    <r>
      <t>Ammonia (tonne)</t>
    </r>
    <r>
      <rPr>
        <vertAlign val="superscript"/>
        <sz val="11"/>
        <color theme="1"/>
        <rFont val="Calibri"/>
        <family val="2"/>
        <scheme val="minor"/>
      </rPr>
      <t>(j)</t>
    </r>
  </si>
  <si>
    <r>
      <t>Sulfur (long ton)</t>
    </r>
    <r>
      <rPr>
        <vertAlign val="superscript"/>
        <sz val="11"/>
        <color theme="1"/>
        <rFont val="Calibri"/>
        <family val="2"/>
        <scheme val="minor"/>
      </rPr>
      <t>(k)</t>
    </r>
  </si>
  <si>
    <r>
      <t>Average finished product selling price (destination)</t>
    </r>
    <r>
      <rPr>
        <vertAlign val="superscript"/>
        <sz val="11"/>
        <rFont val="Calibri"/>
        <family val="2"/>
        <scheme val="minor"/>
      </rPr>
      <t>(g)</t>
    </r>
  </si>
  <si>
    <t>See definition of Adjusted EBITDA and Adjusted Gross Margin under "Non-GAAP Reconciliations".</t>
  </si>
  <si>
    <t xml:space="preserve">(h) </t>
  </si>
  <si>
    <t>(i)</t>
  </si>
  <si>
    <t xml:space="preserve">(m) </t>
  </si>
  <si>
    <t>(n)</t>
  </si>
  <si>
    <t>(r)</t>
  </si>
  <si>
    <r>
      <t>In addition to financial measures prepared in accordance with U.S. generally accepted accounting principles (“GAAP”), Mosaic has presented in this Selected Calendar Quarter Financial Information certain non-GAAP financial measures, or measures calculated based on non-GAAP financial measures, including: Adjusted Diluted Net Earnings Per Shar</t>
    </r>
    <r>
      <rPr>
        <sz val="11"/>
        <rFont val="Calibri"/>
        <family val="2"/>
        <scheme val="minor"/>
      </rPr>
      <t>e, Consolidated Adjusted EBITDA, Segment Adjusted EBITDA, and Adjusted Gross Margin.  Generally, a non-GAAP financial measure is a supplemental numerical measure of a company's performance, financial position or cash flows that either excludes or includes amounts that are not normally excluded or included in the most directly comparable measure calculated and p</t>
    </r>
    <r>
      <rPr>
        <sz val="11"/>
        <color theme="1"/>
        <rFont val="Calibri"/>
        <family val="2"/>
        <scheme val="minor"/>
      </rPr>
      <t xml:space="preserve">resented in accordance with GAAP.  Each of the non-GAAP financial measures we present is determined as described below.  </t>
    </r>
  </si>
  <si>
    <t>Consolidated Adjusted EBITDA</t>
  </si>
  <si>
    <t>Segment Adjusted EBITDA</t>
  </si>
  <si>
    <t>Adjusted gross margin is defined as gross margin excluding the impact of notable items. Management believes the adjusted measures provides security analysts, investors, management &amp; others with useful supplemental information regarding our performance by excluding certain items that may not be indicative of, or are unrelated to, our core operating results. Management utilizes adjusted gross margin in analyzing and assessing Mosaic's overall performance for financial and operating decision-making and to forecast and plan for future periods.</t>
  </si>
  <si>
    <t>Earnings (loss) from consolidated companies</t>
  </si>
  <si>
    <t>Phosphate cash conversion costs in BRL, production / tonne</t>
  </si>
  <si>
    <t>Potash cash conversion costs in BRL, production / tonne</t>
  </si>
  <si>
    <t>Q1</t>
  </si>
  <si>
    <t>Q2</t>
  </si>
  <si>
    <t>Q3</t>
  </si>
  <si>
    <t>Q4</t>
  </si>
  <si>
    <t>Adjusted EBITDA</t>
  </si>
  <si>
    <t>Corporate</t>
  </si>
  <si>
    <t>EPS</t>
  </si>
  <si>
    <t>Canada</t>
  </si>
  <si>
    <t>Includes sales volumes of phosphate and potash nutrients purchased from other Mosaic segments and Canpotex.</t>
  </si>
  <si>
    <t>EPS Impact
(per basic share)</t>
  </si>
  <si>
    <t>Actual</t>
  </si>
  <si>
    <t>Consolidated operating earnings (loss)</t>
  </si>
  <si>
    <t>Brazil</t>
  </si>
  <si>
    <t>(l)</t>
  </si>
  <si>
    <t>(o)</t>
  </si>
  <si>
    <t>Phosphate operating rate</t>
  </si>
  <si>
    <t>Potash operating rate</t>
  </si>
  <si>
    <r>
      <t>Realized Costs (</t>
    </r>
    <r>
      <rPr>
        <i/>
        <sz val="11"/>
        <color theme="1"/>
        <rFont val="Calibri"/>
        <family val="2"/>
        <scheme val="minor"/>
      </rPr>
      <t>$/tonne</t>
    </r>
    <r>
      <rPr>
        <sz val="11"/>
        <color theme="1"/>
        <rFont val="Calibri"/>
        <family val="2"/>
        <scheme val="minor"/>
      </rPr>
      <t>)</t>
    </r>
  </si>
  <si>
    <t>Ammonia/tonne</t>
  </si>
  <si>
    <t>Sulfur (long ton)</t>
  </si>
  <si>
    <t>Blended rock</t>
  </si>
  <si>
    <t>Ammonia used in production (tonnes)</t>
  </si>
  <si>
    <t xml:space="preserve">Sulfur used in production </t>
  </si>
  <si>
    <t>MOP selling price (fob mine)</t>
  </si>
  <si>
    <t>DAP selling price (fob plant)</t>
  </si>
  <si>
    <t>Raw Materials</t>
  </si>
  <si>
    <t>Brazil MAP price (Brazil production delivered price to third party)</t>
  </si>
  <si>
    <t>The Mosaic Company - Mosaic Fertilizantes Segment</t>
  </si>
  <si>
    <t>(t)</t>
  </si>
  <si>
    <t>*</t>
  </si>
  <si>
    <t>Potash cash conversion costs in USD, production / tonne</t>
  </si>
  <si>
    <t>Mosaic Company</t>
  </si>
  <si>
    <t>Guidance   Low-High</t>
  </si>
  <si>
    <t>Pricing</t>
  </si>
  <si>
    <t>Phosphates Average Finished Product Selling Price ($/mt)</t>
  </si>
  <si>
    <t>Performance Data and FPA Forecast PowerPoint</t>
  </si>
  <si>
    <t>Potash Average Finished Product Selling Price ($/mt)</t>
  </si>
  <si>
    <t>Mosaic Fertilizantes Average Finished Product Selling Price ($/mt)</t>
  </si>
  <si>
    <t>Sales Volume</t>
  </si>
  <si>
    <t>Phosphate (000s mt)</t>
  </si>
  <si>
    <t>Potash (000s mt)</t>
  </si>
  <si>
    <t>Mosaic Fertilizantes (000s mt)</t>
  </si>
  <si>
    <t>Adjusted Gross Margin $/tonne</t>
  </si>
  <si>
    <t>Phosphates (finished product)</t>
  </si>
  <si>
    <t>Potash (including Canadian resource taxes)</t>
  </si>
  <si>
    <t>Corporate (USD in millions)</t>
  </si>
  <si>
    <t>Consensus EBITDA</t>
  </si>
  <si>
    <t>IR</t>
  </si>
  <si>
    <t>Earnings Per Share</t>
  </si>
  <si>
    <t>Adjusted EPS</t>
  </si>
  <si>
    <t>Consensus EPS</t>
  </si>
  <si>
    <t>North America Ammonia ($/mt)</t>
  </si>
  <si>
    <t>North America Sulfur ($/long ton)</t>
  </si>
  <si>
    <t>North America Blended Rock Cost Consumed in COGS, thru OE ($/mt)</t>
  </si>
  <si>
    <t>Ammonia ($/MT)</t>
  </si>
  <si>
    <t>Sulfur ($/ long ton)</t>
  </si>
  <si>
    <t>Mined rock costs in BRL Consumed in COGS / tonne</t>
  </si>
  <si>
    <t>Canadian Resource Taxes (USD in millions)</t>
  </si>
  <si>
    <t>Royalties (USD in millions)</t>
  </si>
  <si>
    <t>Brine Inflow (USD in millions)</t>
  </si>
  <si>
    <t>Operating Rates</t>
  </si>
  <si>
    <t>Phosphate</t>
  </si>
  <si>
    <t>Inventory</t>
  </si>
  <si>
    <t>Phosphate Finished Product tonnes (000s mt) North America*</t>
  </si>
  <si>
    <t>Potash tonnes (000s mt)*</t>
  </si>
  <si>
    <t>FPA Potash Inventory Roll Forward Schedule</t>
  </si>
  <si>
    <t>Phosphate Rock tonnes (000s mt) purchased &amp; mined</t>
  </si>
  <si>
    <t>Mosaic Fertilizantes Finished Product tonnes (000s mt)*</t>
  </si>
  <si>
    <t>Mosaic Fertilizantes Rock tonnes (000s mt) purchased &amp; mined</t>
  </si>
  <si>
    <t>FPD's</t>
  </si>
  <si>
    <t>Phosphate FPD tonnes (000s mt)</t>
  </si>
  <si>
    <t>FPA Phosphate Inventory Roll Forward Schedule</t>
  </si>
  <si>
    <t>Potash FPD tonnes (000s mt)</t>
  </si>
  <si>
    <t xml:space="preserve">Prepayments </t>
  </si>
  <si>
    <t>North America &amp; Other (USD in millions)</t>
  </si>
  <si>
    <t xml:space="preserve">Mosaic Fertilizantes (USD in millions) </t>
  </si>
  <si>
    <t>Excludes FPD tonnes</t>
  </si>
  <si>
    <t>Forecast Flash Report - Consolidated</t>
  </si>
  <si>
    <t>Full Year</t>
  </si>
  <si>
    <t>($ in millions)</t>
  </si>
  <si>
    <t>Net sales</t>
  </si>
  <si>
    <t>COGS</t>
  </si>
  <si>
    <t>Gross margin</t>
  </si>
  <si>
    <t>% of Net sales</t>
  </si>
  <si>
    <t>Other operating (income)/expense</t>
  </si>
  <si>
    <t>Foreign currency transaction (gain) loss</t>
  </si>
  <si>
    <t>Earnings before taxes</t>
  </si>
  <si>
    <t>Tax provision (benefit)</t>
  </si>
  <si>
    <t>Tax rate</t>
  </si>
  <si>
    <t>Minority interest earnings (loss)</t>
  </si>
  <si>
    <t>Net earnings attributable to Mosaic</t>
  </si>
  <si>
    <t>Diluted weighted avg shares outstanding</t>
  </si>
  <si>
    <t>EBITDA Excluding Notables</t>
  </si>
  <si>
    <t>Forecast Flash Report - Segment</t>
  </si>
  <si>
    <t>% of sales</t>
  </si>
  <si>
    <t>Other (income) expense</t>
  </si>
  <si>
    <t>COGS (Excluding CRT)</t>
  </si>
  <si>
    <t xml:space="preserve">Gross margin (excluding CRT) </t>
  </si>
  <si>
    <t>CRT</t>
  </si>
  <si>
    <t xml:space="preserve">Gross margin (including CRT) </t>
  </si>
  <si>
    <t>FX Gain/(Loss) Analysis</t>
  </si>
  <si>
    <t>YTD</t>
  </si>
  <si>
    <t>FX G/L - Unrealized</t>
  </si>
  <si>
    <t>FX G/L - Realized</t>
  </si>
  <si>
    <t>FX Gain (loss)</t>
  </si>
  <si>
    <t>MTM-Unrealized</t>
  </si>
  <si>
    <t>MTM-Realized</t>
  </si>
  <si>
    <t>MTM Gain (loss)</t>
  </si>
  <si>
    <t xml:space="preserve">  Total</t>
  </si>
  <si>
    <t>Check to financials - FX Gain/(Loss)</t>
  </si>
  <si>
    <t>Change in Exchange Rates</t>
  </si>
  <si>
    <t>CAD</t>
  </si>
  <si>
    <t>BRL</t>
  </si>
  <si>
    <t>INR</t>
  </si>
  <si>
    <t>Net cash used in financing activities</t>
  </si>
  <si>
    <t>Linked to performance data</t>
  </si>
  <si>
    <t>Linked to performance data and FPA Forecast PowerPoint and Guidance from IR Earnings Presentation Deck</t>
  </si>
  <si>
    <t>Linked to performance data and FPA Forecast PowerPoint</t>
  </si>
  <si>
    <t>Linked to performance data and Earnings Book/KPI Request</t>
  </si>
  <si>
    <t>Linked to Cust Prepayments tab</t>
  </si>
  <si>
    <t>Not Started</t>
  </si>
  <si>
    <t>Operating earnings (loss)</t>
  </si>
  <si>
    <t>Interest (expense)</t>
  </si>
  <si>
    <t>Interest income</t>
  </si>
  <si>
    <t>Other non operating income (expense)</t>
  </si>
  <si>
    <t>Equity earnings (loss)</t>
  </si>
  <si>
    <t>Found in Hyperion Financials folder on W drive</t>
  </si>
  <si>
    <t>Percent Change</t>
  </si>
  <si>
    <t>Closed and indefinitely idled facility costs</t>
  </si>
  <si>
    <t>Less: Equity in net earnings (loss) of nonconsolidated companies, net of dividends</t>
  </si>
  <si>
    <r>
      <t xml:space="preserve">Sales of Performance Products </t>
    </r>
    <r>
      <rPr>
        <i/>
        <sz val="11"/>
        <color theme="1"/>
        <rFont val="Calibri"/>
        <family val="2"/>
        <scheme val="minor"/>
      </rPr>
      <t>('000 tonnes)</t>
    </r>
  </si>
  <si>
    <t>ARO cash spending</t>
  </si>
  <si>
    <r>
      <t>Performance products</t>
    </r>
    <r>
      <rPr>
        <vertAlign val="superscript"/>
        <sz val="11"/>
        <color theme="1"/>
        <rFont val="Calibri"/>
        <family val="2"/>
        <scheme val="minor"/>
      </rPr>
      <t>(f)</t>
    </r>
  </si>
  <si>
    <r>
      <t xml:space="preserve">Performance products </t>
    </r>
    <r>
      <rPr>
        <vertAlign val="superscript"/>
        <sz val="11"/>
        <color theme="1"/>
        <rFont val="Calibri"/>
        <family val="2"/>
        <scheme val="minor"/>
      </rPr>
      <t>(m)</t>
    </r>
  </si>
  <si>
    <t>Performance products (000s mt)</t>
  </si>
  <si>
    <t xml:space="preserve">       Raw Materials</t>
  </si>
  <si>
    <t>Phosphate cash costs of conversion/production tonne (New)</t>
  </si>
  <si>
    <t>Cash costs of U.S. mined rock/production tonne (New)</t>
  </si>
  <si>
    <t>Linked to performance data and cheat sheet</t>
  </si>
  <si>
    <t>Linked</t>
  </si>
  <si>
    <t>Linked to inventory tab</t>
  </si>
  <si>
    <r>
      <t xml:space="preserve">ARO cash spending </t>
    </r>
    <r>
      <rPr>
        <i/>
        <sz val="11"/>
        <color theme="1"/>
        <rFont val="Calibri"/>
        <family val="2"/>
        <scheme val="minor"/>
      </rPr>
      <t>(in millions</t>
    </r>
    <r>
      <rPr>
        <sz val="11"/>
        <color theme="1"/>
        <rFont val="Calibri"/>
        <family val="2"/>
        <scheme val="minor"/>
      </rPr>
      <t>)</t>
    </r>
  </si>
  <si>
    <t>MOP Cash Costs of Production excluding brine / production tonne</t>
  </si>
  <si>
    <t xml:space="preserve">Linked to performance data and FPA Forecast PowerPoint </t>
  </si>
  <si>
    <r>
      <t xml:space="preserve">Sales of Performance Products </t>
    </r>
    <r>
      <rPr>
        <i/>
        <sz val="11"/>
        <color theme="1"/>
        <rFont val="Calibri"/>
        <family val="2"/>
        <scheme val="minor"/>
      </rPr>
      <t>('000 tonnes)</t>
    </r>
    <r>
      <rPr>
        <i/>
        <vertAlign val="superscript"/>
        <sz val="11"/>
        <color theme="1"/>
        <rFont val="Calibri"/>
        <family val="2"/>
        <scheme val="minor"/>
      </rPr>
      <t>(e)</t>
    </r>
  </si>
  <si>
    <t>Includes MicroEssentials performance products.</t>
  </si>
  <si>
    <t>Includes K-Mag and Aspire finished performance products.</t>
  </si>
  <si>
    <t>Includes finished goods sales of feed and other products.</t>
  </si>
  <si>
    <r>
      <t>Other products</t>
    </r>
    <r>
      <rPr>
        <vertAlign val="superscript"/>
        <sz val="11"/>
        <color theme="1"/>
        <rFont val="Calibri"/>
        <family val="2"/>
        <scheme val="minor"/>
      </rPr>
      <t>(i)</t>
    </r>
  </si>
  <si>
    <t xml:space="preserve">MOP cash costs of production are reflective of actual costs during the period excluding brine management costs, depreciation, depletion, accretion, carbon-based and Canadian resource tax, idle and turnaround costs.  Total Production costs for MOP production excludes K-Mag costs, Aspire raw material costs and incremental Aspire operating costs.  </t>
  </si>
  <si>
    <r>
      <t xml:space="preserve">FX Gain (loss) </t>
    </r>
    <r>
      <rPr>
        <i/>
        <vertAlign val="superscript"/>
        <sz val="9"/>
        <color theme="1"/>
        <rFont val="Calibri"/>
        <family val="2"/>
        <scheme val="minor"/>
      </rPr>
      <t>1</t>
    </r>
  </si>
  <si>
    <r>
      <t xml:space="preserve">FX Gain (loss) </t>
    </r>
    <r>
      <rPr>
        <i/>
        <vertAlign val="superscript"/>
        <sz val="9"/>
        <color theme="1"/>
        <rFont val="Calibri"/>
        <family val="2"/>
        <scheme val="minor"/>
      </rPr>
      <t>2</t>
    </r>
  </si>
  <si>
    <t>US Entities</t>
  </si>
  <si>
    <t>FX Gain (loss) 3</t>
  </si>
  <si>
    <t>China, India, Peru, Paraguay</t>
  </si>
  <si>
    <t>Overall</t>
  </si>
  <si>
    <t>ARO Adjustment</t>
  </si>
  <si>
    <t>Linked to performance data and forecast flash</t>
  </si>
  <si>
    <t xml:space="preserve"> </t>
  </si>
  <si>
    <r>
      <t xml:space="preserve">Sales of Performance Products (third party) </t>
    </r>
    <r>
      <rPr>
        <i/>
        <sz val="11"/>
        <color theme="1"/>
        <rFont val="Calibri"/>
        <family val="2"/>
        <scheme val="minor"/>
      </rPr>
      <t>('000 tonnes)</t>
    </r>
    <r>
      <rPr>
        <i/>
        <vertAlign val="superscript"/>
        <sz val="11"/>
        <color theme="1"/>
        <rFont val="Calibri"/>
        <family val="2"/>
        <scheme val="minor"/>
      </rPr>
      <t>(e)</t>
    </r>
  </si>
  <si>
    <t>Total production cost less depreciation/depletion, ARO costs including accretion and idle and turnaround costs divided by metric tonnes of rock produced in the period.</t>
  </si>
  <si>
    <t xml:space="preserve">Total production costs less depreciation, ARO costs including accretion and idle and turnaround costs divided by metric tonnes of finished phosphate production in the period.  </t>
  </si>
  <si>
    <t>Includes intersegment sales.</t>
  </si>
  <si>
    <r>
      <t>MOP selling price (fob mine)</t>
    </r>
    <r>
      <rPr>
        <vertAlign val="superscript"/>
        <sz val="11"/>
        <color theme="1"/>
        <rFont val="Calibri"/>
        <family val="2"/>
        <scheme val="minor"/>
      </rPr>
      <t>(o)</t>
    </r>
  </si>
  <si>
    <t>Get from Consolidations or FP&amp;A</t>
  </si>
  <si>
    <t>Includes MicroEssentials, K-Mag, Aspire and Sus-Terra sales tonnes.</t>
  </si>
  <si>
    <t>FX functional currency</t>
  </si>
  <si>
    <t xml:space="preserve">Yellow highlighted lines need to be entered manually.  All forecast data is entered manually </t>
  </si>
  <si>
    <t>Elimination of profit in inventory included in COGS</t>
  </si>
  <si>
    <r>
      <t xml:space="preserve">Average costs realized in COGS </t>
    </r>
    <r>
      <rPr>
        <i/>
        <sz val="11"/>
        <color theme="1"/>
        <rFont val="Calibri"/>
        <family val="2"/>
        <scheme val="minor"/>
      </rPr>
      <t>($/tonne)</t>
    </r>
    <r>
      <rPr>
        <b/>
        <sz val="11"/>
        <color theme="1"/>
        <rFont val="Calibri"/>
        <family val="2"/>
        <scheme val="minor"/>
      </rPr>
      <t xml:space="preserve"> </t>
    </r>
  </si>
  <si>
    <t>(s)</t>
  </si>
  <si>
    <t>Q1 2022</t>
  </si>
  <si>
    <t>Q1 2022 Forecast</t>
  </si>
  <si>
    <t>Gross Margin (GAAP) Per Tonne</t>
  </si>
  <si>
    <t>Q2 2022</t>
  </si>
  <si>
    <r>
      <t>Phosphate</t>
    </r>
    <r>
      <rPr>
        <vertAlign val="superscript"/>
        <sz val="11"/>
        <color theme="1"/>
        <rFont val="Calibri"/>
        <family val="2"/>
        <scheme val="minor"/>
      </rPr>
      <t>(d)</t>
    </r>
  </si>
  <si>
    <t>The Mosaic Company - Phosphate Segment</t>
  </si>
  <si>
    <t>Realized gain (loss) on RCRA Trust Securities</t>
  </si>
  <si>
    <t>Environmental reserve</t>
  </si>
  <si>
    <t>Q3 2022</t>
  </si>
  <si>
    <t>Q4 2022</t>
  </si>
  <si>
    <t>Forecast</t>
  </si>
  <si>
    <t>Excludes industrial and feed sales. Price has been calculated using the average monthly foreign exchange rate.</t>
  </si>
  <si>
    <t>Adj Gross Margin Per Tonne</t>
  </si>
  <si>
    <t>Plus:  Other Nonoperating Income (Expense)</t>
  </si>
  <si>
    <t>Q1 2023 SUMMARY of Significant Items</t>
  </si>
  <si>
    <t>Plus:  Dividends from equity investments</t>
  </si>
  <si>
    <r>
      <t>Tax Effect</t>
    </r>
    <r>
      <rPr>
        <b/>
        <vertAlign val="superscript"/>
        <sz val="11"/>
        <color theme="1"/>
        <rFont val="Calibri"/>
        <family val="2"/>
        <scheme val="minor"/>
      </rPr>
      <t xml:space="preserve">(t)
</t>
    </r>
    <r>
      <rPr>
        <b/>
        <sz val="11"/>
        <color theme="1"/>
        <rFont val="Calibri"/>
        <family val="2"/>
        <scheme val="minor"/>
      </rPr>
      <t>(in millions)</t>
    </r>
  </si>
  <si>
    <r>
      <t>Cash costs of U.S. mined rock/production tonne</t>
    </r>
    <r>
      <rPr>
        <vertAlign val="superscript"/>
        <sz val="11"/>
        <color theme="1"/>
        <rFont val="Calibri"/>
        <family val="2"/>
        <scheme val="minor"/>
      </rPr>
      <t>(s)</t>
    </r>
  </si>
  <si>
    <r>
      <t>Phosphate cash conversion costs / production tonne</t>
    </r>
    <r>
      <rPr>
        <vertAlign val="superscript"/>
        <sz val="11"/>
        <color theme="1"/>
        <rFont val="Calibri"/>
        <family val="2"/>
        <scheme val="minor"/>
      </rPr>
      <t>(r)</t>
    </r>
  </si>
  <si>
    <r>
      <t>DAP selling price (fob plant)</t>
    </r>
    <r>
      <rPr>
        <vertAlign val="superscript"/>
        <sz val="11"/>
        <color theme="1"/>
        <rFont val="Calibri"/>
        <family val="2"/>
        <scheme val="minor"/>
      </rPr>
      <t>(q)</t>
    </r>
  </si>
  <si>
    <r>
      <t>Purchased nutrients for distribution</t>
    </r>
    <r>
      <rPr>
        <vertAlign val="superscript"/>
        <sz val="11"/>
        <color theme="1"/>
        <rFont val="Calibri"/>
        <family val="2"/>
        <scheme val="minor"/>
      </rPr>
      <t>(p)</t>
    </r>
  </si>
  <si>
    <t>Q3 2024</t>
  </si>
  <si>
    <t>Q4 2024</t>
  </si>
  <si>
    <t>Net cash (used in) provided by operating activities</t>
  </si>
  <si>
    <t>Hurricane Milton idle costs</t>
  </si>
  <si>
    <t>Gain on sale of equity investment</t>
  </si>
  <si>
    <t>Ma'aden mark-to-market</t>
  </si>
  <si>
    <t>Arbitration reserve</t>
  </si>
  <si>
    <t>Other Operating Expense/Non Controlling Interest</t>
  </si>
  <si>
    <t>Q1 2025</t>
  </si>
  <si>
    <t>Q2 2025</t>
  </si>
  <si>
    <t>Q3 2025</t>
  </si>
  <si>
    <t>Q4 2025</t>
  </si>
  <si>
    <t>No longer prepared</t>
  </si>
  <si>
    <t>Net Sales - Finished Goods</t>
  </si>
  <si>
    <t>Net Sales - Other revenue</t>
  </si>
  <si>
    <t>Phosphate tonnes produced</t>
  </si>
  <si>
    <t>MOP tonnes produced</t>
  </si>
  <si>
    <r>
      <t>Phosphate cash conversion costs in USD, production / tonne</t>
    </r>
    <r>
      <rPr>
        <vertAlign val="superscript"/>
        <sz val="11"/>
        <color theme="1"/>
        <rFont val="Calibri"/>
        <family val="2"/>
        <scheme val="minor"/>
      </rPr>
      <t>(r)</t>
    </r>
  </si>
  <si>
    <t>Mined rock costs in USD, cash produced / tonne</t>
  </si>
  <si>
    <t>Average price of all finished products sold by Potash, Phosphates, Mosaic Fertilizantes and India/China.  Amounts prior to January 1, 2025 have been recast to exclude revenue from other non-finished goods.</t>
  </si>
  <si>
    <t xml:space="preserve">Consolidated Adjusted EBITDA is defined as consolidated Net Income (Loss) before net interest expense, depreciation, depletion and amortization, asset retirement obligation accretion, share-based compensation expense and provision for/(benefit from) income taxes less equity in net earnings (loss) of nonconsolidated companies, net of dividends.  As of January 1, 2025, we are no longer adjusting for equity in net earnings (loss) of nonconsolidated companies, net of dividends as we sold our equity investment in MWSPC in 2024. Consolidated Adjusted EBITDA is also adjusted for notable items that management excludes in analyzing our performance.  Consolidated Adjusted EBITDA is a non-GAAP financial measure that we provide to assist securities analysts, investors, lenders and others in their comparisons of operational performance, valuation and debt capacity across companies with differing capital, tax and legal structures.  Consolidated Adjusted EBITDA should not be considered as an alternative to, or more meaningful than, consolidated Net Income (Loss) as a measure of operating performance.  A reconciliation of Consolidated Net Income (Loss) to Consolidated Adjusted EBITDA is provided below. </t>
  </si>
  <si>
    <t>Adjusted EBITDA presented at the segment level is defined as the related segment's operating earnings (loss) plus depreciation, depletion and amortization, plus asset retirement obligation accretion, plus foreign exchange gain (loss), plus other income (expense) plus dividends from equity investments, less earnings (loss) from noncontrolling interests.  As of January 1, 2025, we are no longer adjusting for equity in net earnings (loss) of nonconsolidated companies, net of dividends as we sold our equity investment in MWSPC in 2024 that represented nearly all of these historical earnings. Adjusted EBITDA is also adjusted for notable items that management excludes in analyzing our performance.  We provide these non-GAAP financial measures because we believe they are relevant and useful to securities analysts, investors and others because they are part of our internal management reporting and planning process, and our management uses these measures to evaluate the operational performance and valuation of our segments.  Management also uses these measures as a method of comparing segment, performance with that of its competitors.  Segment Adjusted EBITDA should not be considered as alternatives to, or more meaningful than, segment Operating Earnings (Loss) and segment Operating Earnings (Loss)/sales tonne, respectively, as measures of operating performance.  Management believes Operating Earnings (Loss) and segment Operating Earnings (Loss)/sales tonne, respectively, are the most directly comparable GAAP measures because we do not allocate taxes on a segment basis.  Reconciliations of Segment Adjusted EBITDA to segment Operating Earnings (Loss) and segment Operating (Loss) Earnings/sales tonne, respectively, are provided as part of each segment's Selected Calendar Quarter Financial Information.</t>
  </si>
  <si>
    <r>
      <t>Average finished product selling price</t>
    </r>
    <r>
      <rPr>
        <vertAlign val="superscript"/>
        <sz val="11"/>
        <color theme="1"/>
        <rFont val="Calibri"/>
        <family val="2"/>
        <scheme val="minor"/>
      </rPr>
      <t xml:space="preserve">(g) </t>
    </r>
  </si>
  <si>
    <r>
      <t>Average finished product selling price</t>
    </r>
    <r>
      <rPr>
        <vertAlign val="superscript"/>
        <sz val="11"/>
        <color theme="1"/>
        <rFont val="Calibri"/>
        <family val="2"/>
        <scheme val="minor"/>
      </rPr>
      <t>(g)</t>
    </r>
  </si>
  <si>
    <t>Plus:  Earnings (Loss) from equity investments</t>
  </si>
  <si>
    <t>Environmental Reserve</t>
  </si>
  <si>
    <t>Fertilizer produced in Brazil sold to third parties</t>
  </si>
  <si>
    <t>Fertilizer produced in Brazil sold through distribution</t>
  </si>
  <si>
    <t>Loss on assets held for sale and transaction fees</t>
  </si>
  <si>
    <t>Asset write-off</t>
  </si>
  <si>
    <t>Land Reclamation</t>
  </si>
  <si>
    <t>Mosaic Fetilizantes/Corporate</t>
  </si>
  <si>
    <t>Moaic Fertilizantes</t>
  </si>
  <si>
    <t>Cost of goods sold/Other operating income (expense)</t>
  </si>
  <si>
    <t>Other operating income (expense)/Selling, general and adminstrative expenses</t>
  </si>
  <si>
    <t>Other operating income (expense)/SG&amp;A</t>
  </si>
  <si>
    <r>
      <t>Freight expense</t>
    </r>
    <r>
      <rPr>
        <vertAlign val="superscript"/>
        <sz val="11"/>
        <color theme="1"/>
        <rFont val="Calibri"/>
        <family val="2"/>
        <scheme val="minor"/>
      </rPr>
      <t>(l)</t>
    </r>
  </si>
  <si>
    <r>
      <t xml:space="preserve">Freight included in finished goods COGS </t>
    </r>
    <r>
      <rPr>
        <i/>
        <sz val="11"/>
        <color theme="1"/>
        <rFont val="Calibri"/>
        <family val="2"/>
        <scheme val="minor"/>
      </rPr>
      <t>(in millions)</t>
    </r>
  </si>
  <si>
    <t>Phosphate/Potash</t>
  </si>
  <si>
    <t>Brazil/Corp</t>
  </si>
  <si>
    <t>Impairment of goodwill and asset write-offs</t>
  </si>
  <si>
    <t>Brazil Valuation Adjustment</t>
  </si>
  <si>
    <t>Impairment of goodwill</t>
  </si>
  <si>
    <t xml:space="preserve">Net Gain on assets held for sale and transaction fees </t>
  </si>
  <si>
    <t xml:space="preserve">Loss on assets held for sale </t>
  </si>
  <si>
    <t>Loss (gain) on assets sold and to be sold</t>
  </si>
  <si>
    <t>Q1 2026</t>
  </si>
  <si>
    <t>Environmental reserves</t>
  </si>
  <si>
    <t>Gain on sale of land</t>
  </si>
  <si>
    <t>Loss on assets held for sale and other assets</t>
  </si>
  <si>
    <t>Restructuring and cost reduction</t>
  </si>
  <si>
    <t>Accelerated depreciation</t>
  </si>
  <si>
    <t>Discrete Tax</t>
  </si>
  <si>
    <t>Other operating income (expense)/Loss on assets to be sold</t>
  </si>
  <si>
    <t>Other operating income (expense)/Noncontrolling Interest</t>
  </si>
  <si>
    <t>Q2 2026</t>
  </si>
  <si>
    <t>Idle/Turnaround and unabsorbed fixed production costs (excluding notable items)</t>
  </si>
  <si>
    <t>Potash/Corporate</t>
  </si>
  <si>
    <t>Land Reclamation - ARO</t>
  </si>
  <si>
    <t>Income tax adjustment</t>
  </si>
  <si>
    <t>Loss on assets held for sale/ transaction costs</t>
  </si>
  <si>
    <r>
      <t>MOP cash costs of production / production tonne</t>
    </r>
    <r>
      <rPr>
        <vertAlign val="superscript"/>
        <sz val="11"/>
        <color theme="1"/>
        <rFont val="Calibri"/>
        <family val="2"/>
        <scheme val="minor"/>
      </rPr>
      <t>(n)</t>
    </r>
  </si>
  <si>
    <t>Loss on assets sold and to be sold/SG&amp;A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</si>
</sst>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2">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0_);_(&quot;$&quot;* \(#,##0.0\);_(&quot;$&quot;* &quot;-&quot;??_);_(@_)"/>
    <numFmt numFmtId="165" formatCode="_(* #,##0.0_);_(* \(#,##0.0\);_(* &quot;-&quot;??_);_(@_)"/>
    <numFmt numFmtId="166" formatCode="_(* #,##0_);_(* \(#,##0\);_(* &quot;-&quot;??_);_(@_)"/>
    <numFmt numFmtId="167" formatCode="_(&quot;$&quot;* #,##0_);_(&quot;$&quot;* \(#,##0\);_(&quot;$&quot;* &quot;-&quot;??_);_(@_)"/>
    <numFmt numFmtId="168" formatCode="#%;\(#%\)"/>
    <numFmt numFmtId="169" formatCode="_(* #,##0.00_);_(* \(#,##0.00\);_(* &quot;-&quot;_);_(@_)"/>
    <numFmt numFmtId="170" formatCode="_(&quot;$&quot;* #,##0.00_);_(&quot;$&quot;* \(#,##0.00\);_(&quot;$&quot;* &quot;-&quot;_);_(@_)"/>
    <numFmt numFmtId="171" formatCode="_(&quot;$&quot;* #,##0.000_);_(&quot;$&quot;* \(#,##0.000\);_(&quot;$&quot;* &quot;-&quot;??_);_(@_)"/>
    <numFmt numFmtId="172" formatCode="0.0%"/>
    <numFmt numFmtId="173" formatCode="_(* #,##0.000_);_(* \(#,##0.000\);_(* &quot;-&quot;??_);_(@_)"/>
    <numFmt numFmtId="174" formatCode="&quot;$&quot;#,##0"/>
    <numFmt numFmtId="175" formatCode="[$-409]mmm\-yy;@"/>
    <numFmt numFmtId="176" formatCode="_(* #,##0_);_(* \(#,##0\);_(* &quot;-&quot;?_);_(@_)"/>
    <numFmt numFmtId="177" formatCode="_(* #,##0.0_);_(* \(#,##0.0\);_(* &quot;-&quot;_);_(@_)"/>
    <numFmt numFmtId="178" formatCode="_(* #,##0.000_);_(* \(#,##0.000\);_(* &quot;-&quot;_);_(@_)"/>
    <numFmt numFmtId="179" formatCode="0_);\(0\)"/>
    <numFmt numFmtId="180" formatCode="[$R$-416]#,##0"/>
    <numFmt numFmtId="181" formatCode="_-* #,##0.00_-;\-* #,##0.00_-;_-* &quot;-&quot;??_-;_-@_-"/>
    <numFmt numFmtId="182" formatCode="_(&quot;R$ &quot;* #,##0.00_);_(&quot;R$ &quot;* \(#,##0.00\);_(&quot;R$ &quot;* &quot;-&quot;??_);_(@_)"/>
    <numFmt numFmtId="183" formatCode="#,##0.0_);[Red]\(#,##0.0\)"/>
    <numFmt numFmtId="184" formatCode="d\.mmm"/>
    <numFmt numFmtId="185" formatCode="_-* #,##0\ _D_M_-;\-* #,##0\ _D_M_-;_-* &quot;-&quot;\ _D_M_-;_-@_-"/>
    <numFmt numFmtId="186" formatCode="_-* #,##0.00\ _D_M_-;\-* #,##0.00\ _D_M_-;_-* &quot;-&quot;??\ _D_M_-;_-@_-"/>
    <numFmt numFmtId="187" formatCode="_-* #,##0\ &quot;DM&quot;_-;\-* #,##0\ &quot;DM&quot;_-;_-* &quot;-&quot;\ &quot;DM&quot;_-;_-@_-"/>
    <numFmt numFmtId="188" formatCode="_-* #,##0.00\ &quot;DM&quot;_-;\-* #,##0.00\ &quot;DM&quot;_-;_-* &quot;-&quot;??\ &quot;DM&quot;_-;_-@_-"/>
    <numFmt numFmtId="189" formatCode="#,##0.00\ &quot;Pts&quot;;[Red]\-#,##0.00\ &quot;Pts&quot;"/>
    <numFmt numFmtId="190" formatCode="#,##0\ \ \ \ ;\(#,##0\)\ \ \ ;\-\-\ \ \ \ \ \ \ \ ;@"/>
    <numFmt numFmtId="191" formatCode="#,##0.00;[Red]\(#,##0.00\)"/>
    <numFmt numFmtId="192" formatCode="#,##0\ &quot;DM&quot;;\-#,##0\ &quot;DM&quot;"/>
    <numFmt numFmtId="193" formatCode="[$-409]mmmm\-yy;@"/>
    <numFmt numFmtId="194" formatCode="_-&quot;R$&quot;* #,##0.00_-;\-&quot;R$&quot;* #,##0.00_-;_-&quot;R$&quot;* &quot;-&quot;??_-;_-@_-"/>
    <numFmt numFmtId="195" formatCode="_-* #,##0_-;\-* #,##0_-;_-* &quot;-&quot;_-;_-@_-"/>
    <numFmt numFmtId="196" formatCode="_(\ #,##0.0,,_);_(\ \(#,##0.0,,\);_(\ &quot;-&quot;_)"/>
    <numFmt numFmtId="197" formatCode="_(\ #,##0.0,,_);_(\ \(#,###.0,,\);_(\ &quot;-&quot;_)"/>
    <numFmt numFmtId="198" formatCode="_(\ &quot;$&quot;#,##0.00_);_(\ &quot;$&quot;\ \(#,##0.00\);_(\ &quot;-&quot;_)"/>
  </numFmts>
  <fonts count="115"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6"/>
      <color theme="1"/>
      <name val="Calibri"/>
      <family val="2"/>
      <scheme val="minor"/>
    </font>
    <font>
      <b/>
      <sz val="10"/>
      <color theme="0"/>
      <name val="Calibri"/>
      <family val="2"/>
      <scheme val="minor"/>
    </font>
    <font>
      <b/>
      <sz val="10"/>
      <color theme="1"/>
      <name val="Calibri"/>
      <family val="2"/>
      <scheme val="minor"/>
    </font>
    <font>
      <b/>
      <sz val="10"/>
      <color indexed="8"/>
      <name val="Calibri"/>
      <family val="2"/>
      <scheme val="minor"/>
    </font>
    <font>
      <i/>
      <sz val="11"/>
      <color theme="1"/>
      <name val="Calibri"/>
      <family val="2"/>
      <scheme val="minor"/>
    </font>
    <font>
      <b/>
      <sz val="11"/>
      <name val="Calibri"/>
      <family val="2"/>
      <scheme val="minor"/>
    </font>
    <font>
      <sz val="11"/>
      <color indexed="8"/>
      <name val="Calibri"/>
      <family val="2"/>
      <scheme val="minor"/>
    </font>
    <font>
      <sz val="11"/>
      <color rgb="FF00B0F0"/>
      <name val="Calibri"/>
      <family val="2"/>
      <scheme val="minor"/>
    </font>
    <font>
      <sz val="10"/>
      <color indexed="8"/>
      <name val="MS Sans Serif"/>
      <family val="2"/>
    </font>
    <font>
      <vertAlign val="superscript"/>
      <sz val="11"/>
      <name val="Calibri"/>
      <family val="2"/>
      <scheme val="minor"/>
    </font>
    <font>
      <vertAlign val="superscript"/>
      <sz val="12"/>
      <name val="Calibri"/>
      <family val="2"/>
      <scheme val="minor"/>
    </font>
    <font>
      <vertAlign val="superscript"/>
      <sz val="11"/>
      <color theme="1"/>
      <name val="Calibri"/>
      <family val="2"/>
      <scheme val="minor"/>
    </font>
    <font>
      <b/>
      <vertAlign val="superscript"/>
      <sz val="11"/>
      <color theme="1"/>
      <name val="Calibri"/>
      <family val="2"/>
      <scheme val="minor"/>
    </font>
    <font>
      <b/>
      <sz val="14"/>
      <color theme="1"/>
      <name val="Calibri"/>
      <family val="2"/>
      <scheme val="minor"/>
    </font>
    <font>
      <sz val="11"/>
      <color rgb="FFFF0000"/>
      <name val="Calibri"/>
      <family val="2"/>
      <scheme val="minor"/>
    </font>
    <font>
      <vertAlign val="superscript"/>
      <sz val="12"/>
      <color theme="1"/>
      <name val="Calibri"/>
      <family val="2"/>
      <scheme val="minor"/>
    </font>
    <font>
      <b/>
      <sz val="11"/>
      <color theme="0"/>
      <name val="Calibri"/>
      <family val="2"/>
      <scheme val="minor"/>
    </font>
    <font>
      <i/>
      <vertAlign val="superscript"/>
      <sz val="11"/>
      <color theme="1"/>
      <name val="Calibri"/>
      <family val="2"/>
      <scheme val="minor"/>
    </font>
    <font>
      <b/>
      <sz val="11"/>
      <color indexed="8"/>
      <name val="Calibri"/>
      <family val="2"/>
      <scheme val="minor"/>
    </font>
    <font>
      <i/>
      <sz val="11"/>
      <color indexed="8"/>
      <name val="Calibri"/>
      <family val="2"/>
      <scheme val="minor"/>
    </font>
    <font>
      <b/>
      <sz val="11"/>
      <color rgb="FFFF0000"/>
      <name val="Calibri"/>
      <family val="2"/>
      <scheme val="minor"/>
    </font>
    <font>
      <sz val="12"/>
      <color theme="1"/>
      <name val="Calibri"/>
      <family val="2"/>
      <scheme val="minor"/>
    </font>
    <font>
      <sz val="8"/>
      <name val="Calibri"/>
      <family val="2"/>
      <scheme val="minor"/>
    </font>
    <font>
      <b/>
      <sz val="12"/>
      <name val="Calibri"/>
      <family val="2"/>
      <scheme val="minor"/>
    </font>
    <font>
      <b/>
      <u/>
      <sz val="12"/>
      <name val="Calibri"/>
      <family val="2"/>
      <scheme val="minor"/>
    </font>
    <font>
      <sz val="12"/>
      <name val="Calibri"/>
      <family val="2"/>
      <scheme val="minor"/>
    </font>
    <font>
      <sz val="10"/>
      <color theme="1"/>
      <name val="Calibri"/>
      <family val="2"/>
      <scheme val="minor"/>
    </font>
    <font>
      <b/>
      <sz val="14"/>
      <name val="Calibri"/>
      <family val="2"/>
      <scheme val="minor"/>
    </font>
    <font>
      <sz val="10"/>
      <name val="Arial"/>
      <family val="2"/>
    </font>
    <font>
      <b/>
      <sz val="9"/>
      <name val="Calibri"/>
      <family val="2"/>
      <scheme val="minor"/>
    </font>
    <font>
      <sz val="14"/>
      <color theme="1"/>
      <name val="Calibri"/>
      <family val="2"/>
      <scheme val="minor"/>
    </font>
    <font>
      <sz val="10"/>
      <name val="Calibri"/>
      <family val="2"/>
      <scheme val="minor"/>
    </font>
    <font>
      <sz val="10"/>
      <name val="Times New Roman"/>
      <family val="1"/>
    </font>
    <font>
      <b/>
      <sz val="14"/>
      <name val="Arial"/>
      <family val="2"/>
    </font>
    <font>
      <b/>
      <u/>
      <sz val="11"/>
      <color theme="1"/>
      <name val="Calibri"/>
      <family val="2"/>
      <scheme val="minor"/>
    </font>
    <font>
      <i/>
      <sz val="9"/>
      <color theme="1"/>
      <name val="Calibri"/>
      <family val="2"/>
      <scheme val="minor"/>
    </font>
    <font>
      <b/>
      <i/>
      <sz val="9"/>
      <color theme="1"/>
      <name val="Calibri"/>
      <family val="2"/>
      <scheme val="minor"/>
    </font>
    <font>
      <b/>
      <sz val="9"/>
      <color theme="1"/>
      <name val="Calibri"/>
      <family val="2"/>
      <scheme val="minor"/>
    </font>
    <font>
      <b/>
      <u/>
      <sz val="11"/>
      <color theme="0"/>
      <name val="Calibri"/>
      <family val="2"/>
      <scheme val="minor"/>
    </font>
    <font>
      <b/>
      <u/>
      <sz val="11"/>
      <name val="Calibri"/>
      <family val="2"/>
      <scheme val="minor"/>
    </font>
    <font>
      <sz val="10"/>
      <color rgb="FFFF0000"/>
      <name val="Calibri"/>
      <family val="2"/>
      <scheme val="minor"/>
    </font>
    <font>
      <b/>
      <sz val="16"/>
      <color indexed="23"/>
      <name val="Arial"/>
      <family val="2"/>
    </font>
    <font>
      <sz val="10"/>
      <color indexed="8"/>
      <name val="Arial"/>
      <family val="2"/>
    </font>
    <font>
      <b/>
      <sz val="10"/>
      <color indexed="8"/>
      <name val="Arial"/>
      <family val="2"/>
    </font>
    <font>
      <sz val="10"/>
      <color indexed="39"/>
      <name val="Arial"/>
      <family val="2"/>
    </font>
    <font>
      <b/>
      <sz val="12"/>
      <color indexed="8"/>
      <name val="Arial"/>
      <family val="2"/>
    </font>
    <font>
      <sz val="10"/>
      <color indexed="1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b/>
      <sz val="10"/>
      <name val="Arial"/>
      <family val="2"/>
    </font>
    <font>
      <b/>
      <sz val="12"/>
      <name val="Arial"/>
      <family val="2"/>
    </font>
    <font>
      <sz val="8"/>
      <name val="Arial"/>
      <family val="2"/>
    </font>
    <font>
      <b/>
      <sz val="8"/>
      <name val="Arial"/>
      <family val="2"/>
    </font>
    <font>
      <sz val="12"/>
      <name val="Arial Narrow"/>
      <family val="2"/>
    </font>
    <font>
      <sz val="12"/>
      <name val="MS Sans Serif"/>
      <family val="2"/>
    </font>
    <font>
      <sz val="8"/>
      <name val="Times New Roman"/>
      <family val="1"/>
    </font>
    <font>
      <sz val="7"/>
      <name val="Ariel"/>
    </font>
    <font>
      <sz val="10"/>
      <name val="MS Serif"/>
      <family val="1"/>
    </font>
    <font>
      <sz val="10"/>
      <color indexed="16"/>
      <name val="MS Serif"/>
      <family val="1"/>
    </font>
    <font>
      <b/>
      <sz val="8"/>
      <name val="MS Sans Serif"/>
      <family val="2"/>
    </font>
    <font>
      <sz val="9"/>
      <name val="Helv"/>
    </font>
    <font>
      <b/>
      <i/>
      <sz val="10"/>
      <color indexed="8"/>
      <name val="Arial"/>
      <family val="2"/>
    </font>
    <font>
      <sz val="8"/>
      <name val="Wingdings"/>
      <charset val="2"/>
    </font>
    <font>
      <sz val="8"/>
      <name val="MS Sans Serif"/>
      <family val="2"/>
    </font>
    <font>
      <b/>
      <sz val="8"/>
      <color indexed="8"/>
      <name val="Helv"/>
    </font>
    <font>
      <b/>
      <sz val="18"/>
      <color theme="3"/>
      <name val="Cambria"/>
      <family val="2"/>
      <scheme val="major"/>
    </font>
    <font>
      <sz val="11"/>
      <color rgb="FF9C6500"/>
      <name val="Calibri"/>
      <family val="2"/>
      <scheme val="minor"/>
    </font>
    <font>
      <u/>
      <sz val="10"/>
      <color theme="10"/>
      <name val="Arial"/>
      <family val="2"/>
    </font>
    <font>
      <sz val="11"/>
      <color rgb="FF000000"/>
      <name val="Calibri"/>
      <family val="2"/>
    </font>
    <font>
      <sz val="10"/>
      <name val="Arial"/>
      <family val="2"/>
    </font>
    <font>
      <sz val="10"/>
      <color rgb="FF000000"/>
      <name val="Arial"/>
      <family val="2"/>
    </font>
    <font>
      <sz val="11"/>
      <color rgb="FF000000"/>
      <name val="Calibri"/>
      <family val="2"/>
      <scheme val="minor"/>
    </font>
    <font>
      <sz val="11"/>
      <color theme="1"/>
      <name val="Calibri"/>
      <family val="2"/>
    </font>
    <font>
      <i/>
      <vertAlign val="superscript"/>
      <sz val="9"/>
      <color theme="1"/>
      <name val="Calibri"/>
      <family val="2"/>
      <scheme val="minor"/>
    </font>
    <font>
      <sz val="11"/>
      <color theme="1"/>
      <name val="Arial"/>
      <family val="2"/>
    </font>
    <font>
      <sz val="10"/>
      <color theme="1"/>
      <name val="Arial"/>
      <family val="2"/>
    </font>
    <font>
      <sz val="11"/>
      <color theme="6" tint="-0.24994659260841701"/>
      <name val="Calibri"/>
      <family val="2"/>
      <scheme val="minor"/>
    </font>
    <font>
      <sz val="11"/>
      <name val="Calibri"/>
      <family val="2"/>
    </font>
    <font>
      <b/>
      <sz val="20"/>
      <color rgb="FFFF0000"/>
      <name val="Calibri"/>
      <family val="2"/>
      <scheme val="minor"/>
    </font>
    <font>
      <sz val="10"/>
      <color indexed="8"/>
      <name val="Calibri"/>
      <family val="2"/>
      <scheme val="minor"/>
    </font>
    <font>
      <sz val="12"/>
      <color rgb="FF999999"/>
      <name val="Calibri"/>
      <family val="2"/>
    </font>
    <font>
      <i/>
      <sz val="12"/>
      <color rgb="FF999999"/>
      <name val="Calibri"/>
      <family val="2"/>
    </font>
    <font>
      <sz val="12"/>
      <color rgb="FF333333"/>
      <name val="Calibri"/>
      <family val="2"/>
    </font>
    <font>
      <i/>
      <sz val="12"/>
      <color rgb="FF333333"/>
      <name val="Calibri"/>
      <family val="2"/>
    </font>
    <font>
      <b/>
      <sz val="12"/>
      <color rgb="FF333333"/>
      <name val="Calibri"/>
      <family val="2"/>
    </font>
    <font>
      <b/>
      <sz val="12"/>
      <color rgb="FF999999"/>
      <name val="Calibri"/>
      <family val="2"/>
    </font>
    <font>
      <sz val="12"/>
      <color rgb="FF58595B"/>
      <name val="Calibri"/>
      <family val="2"/>
    </font>
    <font>
      <i/>
      <sz val="12"/>
      <color rgb="FF595959"/>
      <name val="Calibri"/>
      <family val="2"/>
    </font>
    <font>
      <sz val="12"/>
      <color rgb="FFFFFFFF"/>
      <name val="Calibri"/>
      <family val="2"/>
    </font>
    <font>
      <u/>
      <sz val="12"/>
      <color theme="10"/>
      <name val="Calibri"/>
      <family val="2"/>
      <scheme val="minor"/>
    </font>
    <font>
      <b/>
      <sz val="12"/>
      <color rgb="FF2B7D2B"/>
      <name val="Calibri"/>
      <family val="2"/>
    </font>
    <font>
      <b/>
      <sz val="12"/>
      <color rgb="FFE78C07"/>
      <name val="Calibri"/>
      <family val="2"/>
    </font>
    <font>
      <b/>
      <sz val="12"/>
      <color rgb="FFBB0000"/>
      <name val="Calibri"/>
      <family val="2"/>
    </font>
    <font>
      <sz val="10"/>
      <name val="MS Sans Serif"/>
    </font>
    <font>
      <sz val="11"/>
      <name val="Aptos Narrow"/>
      <family val="2"/>
    </font>
    <font>
      <sz val="11"/>
      <color theme="9" tint="-0.499984740745262"/>
      <name val="Calibri"/>
      <family val="2"/>
      <scheme val="minor"/>
    </font>
    <font>
      <i/>
      <sz val="11"/>
      <color theme="8" tint="-0.249977111117893"/>
      <name val="Calibri"/>
      <family val="2"/>
      <scheme val="minor"/>
    </font>
    <font>
      <i/>
      <sz val="11"/>
      <name val="Calibri"/>
      <family val="2"/>
      <scheme val="minor"/>
    </font>
    <font>
      <i/>
      <sz val="8"/>
      <color theme="6" tint="-0.499984740745262"/>
      <name val="Calibri"/>
      <family val="2"/>
      <scheme val="minor"/>
    </font>
    <font>
      <sz val="8"/>
      <color rgb="FFFF0000"/>
      <name val="Calibri"/>
      <family val="2"/>
      <scheme val="minor"/>
    </font>
    <font>
      <sz val="8"/>
      <color theme="0" tint="-0.499984740745262"/>
      <name val="Calibri"/>
      <family val="2"/>
      <scheme val="minor"/>
    </font>
  </fonts>
  <fills count="85">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indexed="9"/>
        <bgColor indexed="64"/>
      </patternFill>
    </fill>
    <fill>
      <patternFill patternType="solid">
        <fgColor theme="0"/>
        <bgColor theme="0" tint="-0.14999847407452621"/>
      </patternFill>
    </fill>
    <fill>
      <patternFill patternType="solid">
        <fgColor theme="4" tint="0.79998168889431442"/>
        <bgColor theme="0" tint="-0.14999847407452621"/>
      </patternFill>
    </fill>
    <fill>
      <patternFill patternType="solid">
        <fgColor theme="4" tint="0.79998168889431442"/>
        <bgColor indexed="64"/>
      </patternFill>
    </fill>
    <fill>
      <patternFill patternType="solid">
        <fgColor rgb="FFFFFF00"/>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DCE6F1"/>
        <bgColor indexed="64"/>
      </patternFill>
    </fill>
    <fill>
      <patternFill patternType="solid">
        <fgColor theme="0"/>
        <bgColor theme="4" tint="0.79998168889431442"/>
      </patternFill>
    </fill>
    <fill>
      <patternFill patternType="solid">
        <fgColor rgb="FFDCE6F1"/>
        <bgColor theme="4" tint="0.79998168889431442"/>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indexed="43"/>
        <bgColor indexed="64"/>
      </patternFill>
    </fill>
    <fill>
      <patternFill patternType="solid">
        <fgColor indexed="31"/>
        <bgColor indexed="64"/>
      </patternFill>
    </fill>
    <fill>
      <patternFill patternType="solid">
        <fgColor indexed="35"/>
        <bgColor indexed="64"/>
      </patternFill>
    </fill>
    <fill>
      <patternFill patternType="lightUp">
        <fgColor indexed="22"/>
        <bgColor indexed="35"/>
      </patternFill>
    </fill>
    <fill>
      <patternFill patternType="solid">
        <fgColor indexed="23"/>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solid">
        <fgColor indexed="54"/>
        <bgColor indexed="64"/>
      </patternFill>
    </fill>
    <fill>
      <patternFill patternType="solid">
        <fgColor indexed="55"/>
        <bgColor indexed="64"/>
      </patternFill>
    </fill>
    <fill>
      <patternFill patternType="solid">
        <fgColor indexed="22"/>
        <bgColor indexed="64"/>
      </patternFill>
    </fill>
    <fill>
      <patternFill patternType="solid">
        <fgColor indexed="26"/>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patternFill>
    </fill>
    <fill>
      <patternFill patternType="darkVertical"/>
    </fill>
    <fill>
      <patternFill patternType="solid">
        <fgColor theme="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FFFF"/>
      </patternFill>
    </fill>
    <fill>
      <patternFill patternType="solid">
        <fgColor rgb="FFE7E7E7"/>
      </patternFill>
    </fill>
    <fill>
      <patternFill patternType="solid">
        <fgColor rgb="FFFBE7AA"/>
      </patternFill>
    </fill>
    <fill>
      <patternFill patternType="solid">
        <fgColor rgb="FF9CD7FF"/>
      </patternFill>
    </fill>
    <fill>
      <patternFill patternType="solid">
        <fgColor rgb="FFE4F6E4"/>
      </patternFill>
    </fill>
    <fill>
      <patternFill patternType="solid">
        <fgColor rgb="FFFEF0DB"/>
      </patternFill>
    </fill>
    <fill>
      <patternFill patternType="solid">
        <fgColor rgb="FFFFE4E4"/>
      </patternFill>
    </fill>
    <fill>
      <patternFill patternType="solid">
        <fgColor theme="4" tint="0.59996337778862885"/>
        <bgColor indexed="64"/>
      </patternFill>
    </fill>
    <fill>
      <patternFill patternType="solid">
        <fgColor theme="6" tint="0.59996337778862885"/>
        <bgColor indexed="64"/>
      </patternFill>
    </fill>
    <fill>
      <patternFill patternType="solid">
        <fgColor rgb="FFECECEC"/>
      </patternFill>
    </fill>
    <fill>
      <patternFill patternType="solid">
        <fgColor rgb="FFF1F1F1"/>
      </patternFill>
    </fill>
    <fill>
      <patternFill patternType="solid">
        <fgColor rgb="FFF5F5F5"/>
      </patternFill>
    </fill>
    <fill>
      <patternFill patternType="solid">
        <fgColor rgb="FFFAFAFA"/>
      </patternFill>
    </fill>
  </fills>
  <borders count="75">
    <border>
      <left/>
      <right/>
      <top/>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bottom style="thin">
        <color theme="1" tint="0.499984740745262"/>
      </bottom>
      <diagonal/>
    </border>
    <border>
      <left/>
      <right/>
      <top style="thin">
        <color theme="1" tint="0.499984740745262"/>
      </top>
      <bottom style="double">
        <color theme="1" tint="0.499984740745262"/>
      </bottom>
      <diagonal/>
    </border>
    <border>
      <left/>
      <right/>
      <top style="thin">
        <color indexed="64"/>
      </top>
      <bottom/>
      <diagonal/>
    </border>
    <border>
      <left style="thin">
        <color indexed="64"/>
      </left>
      <right style="thin">
        <color theme="1"/>
      </right>
      <top style="thin">
        <color indexed="64"/>
      </top>
      <bottom style="medium">
        <color theme="1"/>
      </bottom>
      <diagonal/>
    </border>
    <border>
      <left/>
      <right style="thin">
        <color theme="1"/>
      </right>
      <top style="thin">
        <color indexed="64"/>
      </top>
      <bottom style="medium">
        <color theme="1"/>
      </bottom>
      <diagonal/>
    </border>
    <border>
      <left/>
      <right style="thin">
        <color indexed="64"/>
      </right>
      <top style="thin">
        <color indexed="64"/>
      </top>
      <bottom style="medium">
        <color theme="1"/>
      </bottom>
      <diagonal/>
    </border>
    <border>
      <left style="thin">
        <color indexed="64"/>
      </left>
      <right style="thin">
        <color theme="1"/>
      </right>
      <top/>
      <bottom style="thin">
        <color theme="1"/>
      </bottom>
      <diagonal/>
    </border>
    <border>
      <left/>
      <right style="thin">
        <color theme="1"/>
      </right>
      <top/>
      <bottom style="thin">
        <color theme="1"/>
      </bottom>
      <diagonal/>
    </border>
    <border>
      <left/>
      <right style="thin">
        <color indexed="64"/>
      </right>
      <top/>
      <bottom style="thin">
        <color theme="1"/>
      </bottom>
      <diagonal/>
    </border>
    <border>
      <left style="thin">
        <color indexed="64"/>
      </left>
      <right style="thin">
        <color theme="1"/>
      </right>
      <top/>
      <bottom style="thin">
        <color indexed="64"/>
      </bottom>
      <diagonal/>
    </border>
    <border>
      <left/>
      <right style="thin">
        <color theme="1"/>
      </right>
      <top/>
      <bottom style="thin">
        <color indexed="64"/>
      </bottom>
      <diagonal/>
    </border>
    <border>
      <left style="thin">
        <color theme="1"/>
      </left>
      <right style="thin">
        <color theme="1"/>
      </right>
      <top/>
      <bottom style="double">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top style="thin">
        <color theme="4" tint="0.39997558519241921"/>
      </top>
      <bottom/>
      <diagonal/>
    </border>
    <border>
      <left/>
      <right/>
      <top style="thin">
        <color theme="4" tint="0.39997558519241921"/>
      </top>
      <bottom/>
      <diagonal/>
    </border>
    <border>
      <left style="medium">
        <color indexed="64"/>
      </left>
      <right style="medium">
        <color indexed="64"/>
      </right>
      <top style="thin">
        <color theme="4" tint="0.39997558519241921"/>
      </top>
      <bottom/>
      <diagonal/>
    </border>
    <border>
      <left style="medium">
        <color indexed="64"/>
      </left>
      <right/>
      <top style="thin">
        <color theme="4" tint="0.39997558519241921"/>
      </top>
      <bottom style="medium">
        <color indexed="64"/>
      </bottom>
      <diagonal/>
    </border>
    <border>
      <left/>
      <right/>
      <top style="thin">
        <color theme="4" tint="0.39997558519241921"/>
      </top>
      <bottom style="medium">
        <color indexed="64"/>
      </bottom>
      <diagonal/>
    </border>
    <border>
      <left style="medium">
        <color indexed="64"/>
      </left>
      <right style="medium">
        <color indexed="64"/>
      </right>
      <top style="thin">
        <color theme="4" tint="0.39997558519241921"/>
      </top>
      <bottom style="medium">
        <color indexed="64"/>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4"/>
      </top>
      <bottom style="thin">
        <color indexed="63"/>
      </bottom>
      <diagonal/>
    </border>
    <border>
      <left style="thin">
        <color indexed="63"/>
      </left>
      <right style="thin">
        <color indexed="63"/>
      </right>
      <top style="thin">
        <color indexed="63"/>
      </top>
      <bottom style="thin">
        <color indexed="63"/>
      </bottom>
      <diagonal/>
    </border>
    <border>
      <left/>
      <right/>
      <top style="thin">
        <color indexed="64"/>
      </top>
      <bottom/>
      <diagonal/>
    </border>
    <border>
      <left style="thin">
        <color indexed="63"/>
      </left>
      <right style="thin">
        <color indexed="63"/>
      </right>
      <top style="thin">
        <color indexed="63"/>
      </top>
      <bottom style="thin">
        <color indexed="6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
      <left/>
      <right style="medium">
        <color indexed="64"/>
      </right>
      <top/>
      <bottom style="thin">
        <color indexed="64"/>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4"/>
      </top>
      <bottom style="thin">
        <color indexed="63"/>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diagonal/>
    </border>
    <border>
      <left style="thin">
        <color indexed="64"/>
      </left>
      <right style="thin">
        <color theme="1"/>
      </right>
      <top/>
      <bottom/>
      <diagonal/>
    </border>
    <border>
      <left/>
      <right style="thin">
        <color theme="1"/>
      </right>
      <top/>
      <bottom/>
      <diagonal/>
    </border>
    <border>
      <left style="thin">
        <color indexed="64"/>
      </left>
      <right style="thin">
        <color theme="1"/>
      </right>
      <top style="thin">
        <color indexed="64"/>
      </top>
      <bottom style="thin">
        <color indexed="64"/>
      </bottom>
      <diagonal/>
    </border>
    <border>
      <left/>
      <right style="thin">
        <color theme="1"/>
      </right>
      <top style="thin">
        <color indexed="64"/>
      </top>
      <bottom style="thin">
        <color indexed="64"/>
      </bottom>
      <diagonal/>
    </border>
    <border>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style="dashed">
        <color auto="1"/>
      </left>
      <right style="dashed">
        <color auto="1"/>
      </right>
      <top style="dashed">
        <color auto="1"/>
      </top>
      <bottom style="dashed">
        <color auto="1"/>
      </bottom>
      <diagonal/>
    </border>
    <border>
      <left style="thin">
        <color indexed="63"/>
      </left>
      <right style="thin">
        <color indexed="63"/>
      </right>
      <top style="thin">
        <color indexed="64"/>
      </top>
      <bottom style="thin">
        <color indexed="63"/>
      </bottom>
      <diagonal/>
    </border>
    <border>
      <left/>
      <right/>
      <top style="thin">
        <color indexed="64"/>
      </top>
      <bottom style="thin">
        <color indexed="64"/>
      </bottom>
      <diagonal/>
    </border>
    <border>
      <left/>
      <right/>
      <top style="thin">
        <color auto="1"/>
      </top>
      <bottom style="thin">
        <color auto="1"/>
      </bottom>
      <diagonal/>
    </border>
  </borders>
  <cellStyleXfs count="9988">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3" fillId="0" borderId="0"/>
    <xf numFmtId="0" fontId="13"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3" fillId="0" borderId="0"/>
    <xf numFmtId="9" fontId="33" fillId="0" borderId="0" applyFont="0" applyFill="0" applyBorder="0" applyAlignment="0" applyProtection="0"/>
    <xf numFmtId="0" fontId="1"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46" fillId="0" borderId="0"/>
    <xf numFmtId="0" fontId="33" fillId="19" borderId="41" applyNumberFormat="0" applyProtection="0">
      <alignment horizontal="left" vertical="center" indent="1"/>
    </xf>
    <xf numFmtId="4" fontId="47" fillId="20" borderId="42" applyNumberFormat="0" applyProtection="0">
      <alignment horizontal="left" vertical="center" indent="1"/>
    </xf>
    <xf numFmtId="4" fontId="48" fillId="21" borderId="41" applyNumberFormat="0" applyProtection="0">
      <alignment horizontal="left" vertical="center" indent="1"/>
    </xf>
    <xf numFmtId="4" fontId="47" fillId="22" borderId="41" applyNumberFormat="0" applyProtection="0">
      <alignment horizontal="left" vertical="center" indent="1"/>
    </xf>
    <xf numFmtId="4" fontId="47" fillId="20" borderId="41" applyNumberFormat="0" applyProtection="0">
      <alignment horizontal="left" vertical="center" indent="1"/>
    </xf>
    <xf numFmtId="0" fontId="33" fillId="19" borderId="41" applyNumberFormat="0" applyProtection="0">
      <alignment horizontal="left" vertical="center" indent="1"/>
    </xf>
    <xf numFmtId="0" fontId="33" fillId="19" borderId="41" applyNumberFormat="0" applyProtection="0">
      <alignment horizontal="left" vertical="center" indent="1"/>
    </xf>
    <xf numFmtId="4" fontId="47" fillId="20" borderId="41" applyNumberFormat="0" applyProtection="0">
      <alignment horizontal="right" vertical="center"/>
    </xf>
    <xf numFmtId="4" fontId="47" fillId="18" borderId="41" applyNumberFormat="0" applyProtection="0">
      <alignment vertical="center"/>
    </xf>
    <xf numFmtId="4" fontId="49" fillId="18" borderId="41" applyNumberFormat="0" applyProtection="0">
      <alignment vertical="center"/>
    </xf>
    <xf numFmtId="4" fontId="47" fillId="18" borderId="41" applyNumberFormat="0" applyProtection="0">
      <alignment horizontal="left" vertical="center" indent="1"/>
    </xf>
    <xf numFmtId="4" fontId="47" fillId="18" borderId="41" applyNumberFormat="0" applyProtection="0">
      <alignment horizontal="left" vertical="center" indent="1"/>
    </xf>
    <xf numFmtId="4" fontId="47" fillId="23" borderId="41" applyNumberFormat="0" applyProtection="0">
      <alignment horizontal="right" vertical="center"/>
    </xf>
    <xf numFmtId="4" fontId="47" fillId="24" borderId="41" applyNumberFormat="0" applyProtection="0">
      <alignment horizontal="right" vertical="center"/>
    </xf>
    <xf numFmtId="4" fontId="47" fillId="25" borderId="41" applyNumberFormat="0" applyProtection="0">
      <alignment horizontal="right" vertical="center"/>
    </xf>
    <xf numFmtId="4" fontId="47" fillId="26" borderId="41" applyNumberFormat="0" applyProtection="0">
      <alignment horizontal="right" vertical="center"/>
    </xf>
    <xf numFmtId="4" fontId="47" fillId="27" borderId="41" applyNumberFormat="0" applyProtection="0">
      <alignment horizontal="right" vertical="center"/>
    </xf>
    <xf numFmtId="4" fontId="47" fillId="28" borderId="41" applyNumberFormat="0" applyProtection="0">
      <alignment horizontal="right" vertical="center"/>
    </xf>
    <xf numFmtId="4" fontId="47" fillId="29" borderId="41" applyNumberFormat="0" applyProtection="0">
      <alignment horizontal="right" vertical="center"/>
    </xf>
    <xf numFmtId="4" fontId="47" fillId="30" borderId="41" applyNumberFormat="0" applyProtection="0">
      <alignment horizontal="right" vertical="center"/>
    </xf>
    <xf numFmtId="4" fontId="47" fillId="31" borderId="41" applyNumberFormat="0" applyProtection="0">
      <alignment horizontal="right" vertical="center"/>
    </xf>
    <xf numFmtId="4" fontId="50" fillId="32" borderId="0" applyNumberFormat="0" applyProtection="0">
      <alignment horizontal="left" vertical="center" indent="1"/>
    </xf>
    <xf numFmtId="0" fontId="33" fillId="19" borderId="41" applyNumberFormat="0" applyProtection="0">
      <alignment horizontal="left" vertical="center" indent="1"/>
    </xf>
    <xf numFmtId="0" fontId="33" fillId="22" borderId="41" applyNumberFormat="0" applyProtection="0">
      <alignment horizontal="left" vertical="center" indent="1"/>
    </xf>
    <xf numFmtId="0" fontId="33" fillId="22" borderId="41" applyNumberFormat="0" applyProtection="0">
      <alignment horizontal="left" vertical="center" indent="1"/>
    </xf>
    <xf numFmtId="0" fontId="33" fillId="33" borderId="41" applyNumberFormat="0" applyProtection="0">
      <alignment horizontal="left" vertical="center" indent="1"/>
    </xf>
    <xf numFmtId="0" fontId="33" fillId="33" borderId="41" applyNumberFormat="0" applyProtection="0">
      <alignment horizontal="left" vertical="center" indent="1"/>
    </xf>
    <xf numFmtId="0" fontId="33" fillId="34" borderId="41" applyNumberFormat="0" applyProtection="0">
      <alignment horizontal="left" vertical="center" indent="1"/>
    </xf>
    <xf numFmtId="0" fontId="33" fillId="34" borderId="41" applyNumberFormat="0" applyProtection="0">
      <alignment horizontal="left" vertical="center" indent="1"/>
    </xf>
    <xf numFmtId="0" fontId="33" fillId="19" borderId="41" applyNumberFormat="0" applyProtection="0">
      <alignment horizontal="left" vertical="center" indent="1"/>
    </xf>
    <xf numFmtId="0" fontId="33" fillId="19" borderId="41" applyNumberFormat="0" applyProtection="0">
      <alignment horizontal="left" vertical="center" indent="1"/>
    </xf>
    <xf numFmtId="4" fontId="47" fillId="35" borderId="41" applyNumberFormat="0" applyProtection="0">
      <alignment vertical="center"/>
    </xf>
    <xf numFmtId="4" fontId="49" fillId="35" borderId="41" applyNumberFormat="0" applyProtection="0">
      <alignment vertical="center"/>
    </xf>
    <xf numFmtId="4" fontId="47" fillId="35" borderId="41" applyNumberFormat="0" applyProtection="0">
      <alignment horizontal="left" vertical="center" indent="1"/>
    </xf>
    <xf numFmtId="4" fontId="47" fillId="35" borderId="41" applyNumberFormat="0" applyProtection="0">
      <alignment horizontal="left" vertical="center" indent="1"/>
    </xf>
    <xf numFmtId="4" fontId="49" fillId="20" borderId="41" applyNumberFormat="0" applyProtection="0">
      <alignment horizontal="right" vertical="center"/>
    </xf>
    <xf numFmtId="4" fontId="51" fillId="20" borderId="41" applyNumberFormat="0" applyProtection="0">
      <alignment horizontal="right" vertical="center"/>
    </xf>
    <xf numFmtId="0" fontId="1" fillId="0" borderId="0"/>
    <xf numFmtId="4" fontId="48" fillId="21" borderId="45" applyNumberFormat="0" applyProtection="0">
      <alignment horizontal="left" vertical="center" indent="1"/>
    </xf>
    <xf numFmtId="0" fontId="33" fillId="19" borderId="45" applyNumberFormat="0" applyProtection="0">
      <alignment horizontal="left" vertical="center" indent="1"/>
    </xf>
    <xf numFmtId="0" fontId="33" fillId="19" borderId="43" applyNumberFormat="0" applyProtection="0">
      <alignment horizontal="left" vertical="center" indent="1"/>
    </xf>
    <xf numFmtId="4" fontId="48" fillId="21" borderId="43" applyNumberFormat="0" applyProtection="0">
      <alignment horizontal="left" vertical="center" indent="1"/>
    </xf>
    <xf numFmtId="4" fontId="47" fillId="22" borderId="43" applyNumberFormat="0" applyProtection="0">
      <alignment horizontal="left" vertical="center" indent="1"/>
    </xf>
    <xf numFmtId="4" fontId="47" fillId="20" borderId="43" applyNumberFormat="0" applyProtection="0">
      <alignment horizontal="left" vertical="center" indent="1"/>
    </xf>
    <xf numFmtId="0" fontId="33" fillId="19" borderId="43" applyNumberFormat="0" applyProtection="0">
      <alignment horizontal="left" vertical="center" indent="1"/>
    </xf>
    <xf numFmtId="0" fontId="33" fillId="19" borderId="43" applyNumberFormat="0" applyProtection="0">
      <alignment horizontal="left" vertical="center" indent="1"/>
    </xf>
    <xf numFmtId="4" fontId="47" fillId="20" borderId="43" applyNumberFormat="0" applyProtection="0">
      <alignment horizontal="right" vertical="center"/>
    </xf>
    <xf numFmtId="4" fontId="47" fillId="18" borderId="43" applyNumberFormat="0" applyProtection="0">
      <alignment vertical="center"/>
    </xf>
    <xf numFmtId="4" fontId="49" fillId="18" borderId="43" applyNumberFormat="0" applyProtection="0">
      <alignment vertical="center"/>
    </xf>
    <xf numFmtId="4" fontId="47" fillId="18" borderId="43" applyNumberFormat="0" applyProtection="0">
      <alignment horizontal="left" vertical="center" indent="1"/>
    </xf>
    <xf numFmtId="4" fontId="47" fillId="18" borderId="43" applyNumberFormat="0" applyProtection="0">
      <alignment horizontal="left" vertical="center" indent="1"/>
    </xf>
    <xf numFmtId="4" fontId="47" fillId="23" borderId="43" applyNumberFormat="0" applyProtection="0">
      <alignment horizontal="right" vertical="center"/>
    </xf>
    <xf numFmtId="4" fontId="47" fillId="24" borderId="43" applyNumberFormat="0" applyProtection="0">
      <alignment horizontal="right" vertical="center"/>
    </xf>
    <xf numFmtId="4" fontId="47" fillId="25" borderId="43" applyNumberFormat="0" applyProtection="0">
      <alignment horizontal="right" vertical="center"/>
    </xf>
    <xf numFmtId="4" fontId="47" fillId="26" borderId="43" applyNumberFormat="0" applyProtection="0">
      <alignment horizontal="right" vertical="center"/>
    </xf>
    <xf numFmtId="4" fontId="47" fillId="27" borderId="43" applyNumberFormat="0" applyProtection="0">
      <alignment horizontal="right" vertical="center"/>
    </xf>
    <xf numFmtId="4" fontId="47" fillId="28" borderId="43" applyNumberFormat="0" applyProtection="0">
      <alignment horizontal="right" vertical="center"/>
    </xf>
    <xf numFmtId="4" fontId="47" fillId="29" borderId="43" applyNumberFormat="0" applyProtection="0">
      <alignment horizontal="right" vertical="center"/>
    </xf>
    <xf numFmtId="4" fontId="47" fillId="30" borderId="43" applyNumberFormat="0" applyProtection="0">
      <alignment horizontal="right" vertical="center"/>
    </xf>
    <xf numFmtId="4" fontId="47" fillId="31" borderId="43" applyNumberFormat="0" applyProtection="0">
      <alignment horizontal="right" vertical="center"/>
    </xf>
    <xf numFmtId="0" fontId="33" fillId="19" borderId="43" applyNumberFormat="0" applyProtection="0">
      <alignment horizontal="left" vertical="center" indent="1"/>
    </xf>
    <xf numFmtId="0" fontId="33" fillId="22" borderId="43" applyNumberFormat="0" applyProtection="0">
      <alignment horizontal="left" vertical="center" indent="1"/>
    </xf>
    <xf numFmtId="0" fontId="33" fillId="22" borderId="43" applyNumberFormat="0" applyProtection="0">
      <alignment horizontal="left" vertical="center" indent="1"/>
    </xf>
    <xf numFmtId="0" fontId="33" fillId="33" borderId="43" applyNumberFormat="0" applyProtection="0">
      <alignment horizontal="left" vertical="center" indent="1"/>
    </xf>
    <xf numFmtId="0" fontId="33" fillId="33" borderId="43" applyNumberFormat="0" applyProtection="0">
      <alignment horizontal="left" vertical="center" indent="1"/>
    </xf>
    <xf numFmtId="0" fontId="33" fillId="34" borderId="43" applyNumberFormat="0" applyProtection="0">
      <alignment horizontal="left" vertical="center" indent="1"/>
    </xf>
    <xf numFmtId="0" fontId="33" fillId="34" borderId="43" applyNumberFormat="0" applyProtection="0">
      <alignment horizontal="left" vertical="center" indent="1"/>
    </xf>
    <xf numFmtId="0" fontId="33" fillId="19" borderId="43" applyNumberFormat="0" applyProtection="0">
      <alignment horizontal="left" vertical="center" indent="1"/>
    </xf>
    <xf numFmtId="0" fontId="33" fillId="19" borderId="43" applyNumberFormat="0" applyProtection="0">
      <alignment horizontal="left" vertical="center" indent="1"/>
    </xf>
    <xf numFmtId="4" fontId="47" fillId="35" borderId="43" applyNumberFormat="0" applyProtection="0">
      <alignment vertical="center"/>
    </xf>
    <xf numFmtId="4" fontId="49" fillId="35" borderId="43" applyNumberFormat="0" applyProtection="0">
      <alignment vertical="center"/>
    </xf>
    <xf numFmtId="4" fontId="47" fillId="35" borderId="43" applyNumberFormat="0" applyProtection="0">
      <alignment horizontal="left" vertical="center" indent="1"/>
    </xf>
    <xf numFmtId="4" fontId="47" fillId="35" borderId="43" applyNumberFormat="0" applyProtection="0">
      <alignment horizontal="left" vertical="center" indent="1"/>
    </xf>
    <xf numFmtId="4" fontId="49" fillId="20" borderId="43" applyNumberFormat="0" applyProtection="0">
      <alignment horizontal="right" vertical="center"/>
    </xf>
    <xf numFmtId="4" fontId="51" fillId="20" borderId="43" applyNumberFormat="0" applyProtection="0">
      <alignment horizontal="right" vertical="center"/>
    </xf>
    <xf numFmtId="4" fontId="47" fillId="22" borderId="45" applyNumberFormat="0" applyProtection="0">
      <alignment horizontal="left" vertical="center" indent="1"/>
    </xf>
    <xf numFmtId="4" fontId="47" fillId="20" borderId="45" applyNumberFormat="0" applyProtection="0">
      <alignment horizontal="left" vertical="center" indent="1"/>
    </xf>
    <xf numFmtId="0" fontId="33" fillId="19" borderId="45" applyNumberFormat="0" applyProtection="0">
      <alignment horizontal="left" vertical="center" indent="1"/>
    </xf>
    <xf numFmtId="0" fontId="33" fillId="19" borderId="45" applyNumberFormat="0" applyProtection="0">
      <alignment horizontal="left" vertical="center" indent="1"/>
    </xf>
    <xf numFmtId="4" fontId="47" fillId="20" borderId="45" applyNumberFormat="0" applyProtection="0">
      <alignment horizontal="right" vertical="center"/>
    </xf>
    <xf numFmtId="4" fontId="47" fillId="18" borderId="45" applyNumberFormat="0" applyProtection="0">
      <alignment vertical="center"/>
    </xf>
    <xf numFmtId="4" fontId="49" fillId="18" borderId="45" applyNumberFormat="0" applyProtection="0">
      <alignment vertical="center"/>
    </xf>
    <xf numFmtId="4" fontId="47" fillId="18" borderId="45" applyNumberFormat="0" applyProtection="0">
      <alignment horizontal="left" vertical="center" indent="1"/>
    </xf>
    <xf numFmtId="4" fontId="47" fillId="18" borderId="45" applyNumberFormat="0" applyProtection="0">
      <alignment horizontal="left" vertical="center" indent="1"/>
    </xf>
    <xf numFmtId="4" fontId="47" fillId="23" borderId="45" applyNumberFormat="0" applyProtection="0">
      <alignment horizontal="right" vertical="center"/>
    </xf>
    <xf numFmtId="4" fontId="47" fillId="24" borderId="45" applyNumberFormat="0" applyProtection="0">
      <alignment horizontal="right" vertical="center"/>
    </xf>
    <xf numFmtId="4" fontId="47" fillId="25" borderId="45" applyNumberFormat="0" applyProtection="0">
      <alignment horizontal="right" vertical="center"/>
    </xf>
    <xf numFmtId="4" fontId="47" fillId="26" borderId="45" applyNumberFormat="0" applyProtection="0">
      <alignment horizontal="right" vertical="center"/>
    </xf>
    <xf numFmtId="4" fontId="47" fillId="27" borderId="45" applyNumberFormat="0" applyProtection="0">
      <alignment horizontal="right" vertical="center"/>
    </xf>
    <xf numFmtId="4" fontId="47" fillId="28" borderId="45" applyNumberFormat="0" applyProtection="0">
      <alignment horizontal="right" vertical="center"/>
    </xf>
    <xf numFmtId="4" fontId="47" fillId="29" borderId="45" applyNumberFormat="0" applyProtection="0">
      <alignment horizontal="right" vertical="center"/>
    </xf>
    <xf numFmtId="4" fontId="47" fillId="30" borderId="45" applyNumberFormat="0" applyProtection="0">
      <alignment horizontal="right" vertical="center"/>
    </xf>
    <xf numFmtId="4" fontId="47" fillId="31" borderId="45" applyNumberFormat="0" applyProtection="0">
      <alignment horizontal="right" vertical="center"/>
    </xf>
    <xf numFmtId="0" fontId="33" fillId="19" borderId="45" applyNumberFormat="0" applyProtection="0">
      <alignment horizontal="left" vertical="center" indent="1"/>
    </xf>
    <xf numFmtId="0" fontId="33" fillId="22" borderId="45" applyNumberFormat="0" applyProtection="0">
      <alignment horizontal="left" vertical="center" indent="1"/>
    </xf>
    <xf numFmtId="0" fontId="33" fillId="22" borderId="45" applyNumberFormat="0" applyProtection="0">
      <alignment horizontal="left" vertical="center" indent="1"/>
    </xf>
    <xf numFmtId="0" fontId="33" fillId="33" borderId="45" applyNumberFormat="0" applyProtection="0">
      <alignment horizontal="left" vertical="center" indent="1"/>
    </xf>
    <xf numFmtId="0" fontId="33" fillId="33" borderId="45" applyNumberFormat="0" applyProtection="0">
      <alignment horizontal="left" vertical="center" indent="1"/>
    </xf>
    <xf numFmtId="0" fontId="33" fillId="34" borderId="45" applyNumberFormat="0" applyProtection="0">
      <alignment horizontal="left" vertical="center" indent="1"/>
    </xf>
    <xf numFmtId="0" fontId="33" fillId="34" borderId="45" applyNumberFormat="0" applyProtection="0">
      <alignment horizontal="left" vertical="center" indent="1"/>
    </xf>
    <xf numFmtId="0" fontId="33" fillId="19" borderId="45" applyNumberFormat="0" applyProtection="0">
      <alignment horizontal="left" vertical="center" indent="1"/>
    </xf>
    <xf numFmtId="0" fontId="33" fillId="19" borderId="45" applyNumberFormat="0" applyProtection="0">
      <alignment horizontal="left" vertical="center" indent="1"/>
    </xf>
    <xf numFmtId="4" fontId="47" fillId="35" borderId="45" applyNumberFormat="0" applyProtection="0">
      <alignment vertical="center"/>
    </xf>
    <xf numFmtId="4" fontId="49" fillId="35" borderId="45" applyNumberFormat="0" applyProtection="0">
      <alignment vertical="center"/>
    </xf>
    <xf numFmtId="4" fontId="47" fillId="35" borderId="45" applyNumberFormat="0" applyProtection="0">
      <alignment horizontal="left" vertical="center" indent="1"/>
    </xf>
    <xf numFmtId="4" fontId="47" fillId="35" borderId="45" applyNumberFormat="0" applyProtection="0">
      <alignment horizontal="left" vertical="center" indent="1"/>
    </xf>
    <xf numFmtId="4" fontId="49" fillId="20" borderId="45" applyNumberFormat="0" applyProtection="0">
      <alignment horizontal="right" vertical="center"/>
    </xf>
    <xf numFmtId="4" fontId="51" fillId="20" borderId="45" applyNumberFormat="0" applyProtection="0">
      <alignment horizontal="right" vertical="center"/>
    </xf>
    <xf numFmtId="0" fontId="53" fillId="0" borderId="46" applyNumberFormat="0" applyFill="0" applyAlignment="0" applyProtection="0"/>
    <xf numFmtId="0" fontId="54" fillId="0" borderId="47" applyNumberFormat="0" applyFill="0" applyAlignment="0" applyProtection="0"/>
    <xf numFmtId="0" fontId="55" fillId="0" borderId="48" applyNumberFormat="0" applyFill="0" applyAlignment="0" applyProtection="0"/>
    <xf numFmtId="0" fontId="55" fillId="0" borderId="0" applyNumberFormat="0" applyFill="0" applyBorder="0" applyAlignment="0" applyProtection="0"/>
    <xf numFmtId="0" fontId="56" fillId="36" borderId="0" applyNumberFormat="0" applyBorder="0" applyAlignment="0" applyProtection="0"/>
    <xf numFmtId="0" fontId="57" fillId="37" borderId="0" applyNumberFormat="0" applyBorder="0" applyAlignment="0" applyProtection="0"/>
    <xf numFmtId="0" fontId="58" fillId="39" borderId="49" applyNumberFormat="0" applyAlignment="0" applyProtection="0"/>
    <xf numFmtId="0" fontId="59" fillId="40" borderId="50" applyNumberFormat="0" applyAlignment="0" applyProtection="0"/>
    <xf numFmtId="0" fontId="60" fillId="40" borderId="49" applyNumberFormat="0" applyAlignment="0" applyProtection="0"/>
    <xf numFmtId="0" fontId="61" fillId="0" borderId="51" applyNumberFormat="0" applyFill="0" applyAlignment="0" applyProtection="0"/>
    <xf numFmtId="0" fontId="21" fillId="41" borderId="52" applyNumberFormat="0" applyAlignment="0" applyProtection="0"/>
    <xf numFmtId="0" fontId="19" fillId="0" borderId="0" applyNumberFormat="0" applyFill="0" applyBorder="0" applyAlignment="0" applyProtection="0"/>
    <xf numFmtId="0" fontId="62" fillId="0" borderId="0" applyNumberFormat="0" applyFill="0" applyBorder="0" applyAlignment="0" applyProtection="0"/>
    <xf numFmtId="0" fontId="2" fillId="0" borderId="54" applyNumberFormat="0" applyFill="0" applyAlignment="0" applyProtection="0"/>
    <xf numFmtId="0" fontId="3"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3" fillId="47"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3"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3"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3" fillId="59"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3" fillId="63"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4" fontId="48" fillId="21" borderId="55" applyNumberFormat="0" applyProtection="0">
      <alignment horizontal="left" vertical="center" indent="1"/>
    </xf>
    <xf numFmtId="0" fontId="33" fillId="19" borderId="55" applyNumberFormat="0" applyProtection="0">
      <alignment horizontal="left" vertical="center" indent="1"/>
    </xf>
    <xf numFmtId="0" fontId="33" fillId="19" borderId="55" applyNumberFormat="0" applyProtection="0">
      <alignment horizontal="left" vertical="center" indent="1"/>
    </xf>
    <xf numFmtId="4" fontId="47" fillId="20" borderId="55" applyNumberFormat="0" applyProtection="0">
      <alignment horizontal="left" vertical="center" indent="1"/>
    </xf>
    <xf numFmtId="4" fontId="47" fillId="22" borderId="55" applyNumberFormat="0" applyProtection="0">
      <alignment horizontal="left" vertical="center" indent="1"/>
    </xf>
    <xf numFmtId="0" fontId="33" fillId="19" borderId="55" applyNumberFormat="0" applyProtection="0">
      <alignment horizontal="left" vertical="center" indent="1"/>
    </xf>
    <xf numFmtId="4" fontId="47" fillId="20" borderId="55" applyNumberFormat="0" applyProtection="0">
      <alignment horizontal="right" vertical="center"/>
    </xf>
    <xf numFmtId="4" fontId="47" fillId="18" borderId="55" applyNumberFormat="0" applyProtection="0">
      <alignment vertical="center"/>
    </xf>
    <xf numFmtId="4" fontId="49" fillId="18" borderId="55" applyNumberFormat="0" applyProtection="0">
      <alignment vertical="center"/>
    </xf>
    <xf numFmtId="4" fontId="47" fillId="18" borderId="55" applyNumberFormat="0" applyProtection="0">
      <alignment horizontal="left" vertical="center" indent="1"/>
    </xf>
    <xf numFmtId="4" fontId="47" fillId="18" borderId="55" applyNumberFormat="0" applyProtection="0">
      <alignment horizontal="left" vertical="center" indent="1"/>
    </xf>
    <xf numFmtId="4" fontId="47" fillId="23" borderId="55" applyNumberFormat="0" applyProtection="0">
      <alignment horizontal="right" vertical="center"/>
    </xf>
    <xf numFmtId="4" fontId="47" fillId="24" borderId="55" applyNumberFormat="0" applyProtection="0">
      <alignment horizontal="right" vertical="center"/>
    </xf>
    <xf numFmtId="4" fontId="47" fillId="25" borderId="55" applyNumberFormat="0" applyProtection="0">
      <alignment horizontal="right" vertical="center"/>
    </xf>
    <xf numFmtId="4" fontId="47" fillId="26" borderId="55" applyNumberFormat="0" applyProtection="0">
      <alignment horizontal="right" vertical="center"/>
    </xf>
    <xf numFmtId="4" fontId="47" fillId="27" borderId="55" applyNumberFormat="0" applyProtection="0">
      <alignment horizontal="right" vertical="center"/>
    </xf>
    <xf numFmtId="4" fontId="47" fillId="28" borderId="55" applyNumberFormat="0" applyProtection="0">
      <alignment horizontal="right" vertical="center"/>
    </xf>
    <xf numFmtId="4" fontId="47" fillId="29" borderId="55" applyNumberFormat="0" applyProtection="0">
      <alignment horizontal="right" vertical="center"/>
    </xf>
    <xf numFmtId="4" fontId="47" fillId="30" borderId="55" applyNumberFormat="0" applyProtection="0">
      <alignment horizontal="right" vertical="center"/>
    </xf>
    <xf numFmtId="4" fontId="47" fillId="31" borderId="55" applyNumberFormat="0" applyProtection="0">
      <alignment horizontal="right" vertical="center"/>
    </xf>
    <xf numFmtId="0" fontId="33" fillId="19" borderId="55" applyNumberFormat="0" applyProtection="0">
      <alignment horizontal="left" vertical="center" indent="1"/>
    </xf>
    <xf numFmtId="0" fontId="33" fillId="22" borderId="55" applyNumberFormat="0" applyProtection="0">
      <alignment horizontal="left" vertical="center" indent="1"/>
    </xf>
    <xf numFmtId="0" fontId="33" fillId="22" borderId="55" applyNumberFormat="0" applyProtection="0">
      <alignment horizontal="left" vertical="center" indent="1"/>
    </xf>
    <xf numFmtId="0" fontId="33" fillId="33" borderId="55" applyNumberFormat="0" applyProtection="0">
      <alignment horizontal="left" vertical="center" indent="1"/>
    </xf>
    <xf numFmtId="0" fontId="33" fillId="33" borderId="55" applyNumberFormat="0" applyProtection="0">
      <alignment horizontal="left" vertical="center" indent="1"/>
    </xf>
    <xf numFmtId="0" fontId="33" fillId="34" borderId="55" applyNumberFormat="0" applyProtection="0">
      <alignment horizontal="left" vertical="center" indent="1"/>
    </xf>
    <xf numFmtId="0" fontId="33" fillId="34" borderId="55" applyNumberFormat="0" applyProtection="0">
      <alignment horizontal="left" vertical="center" indent="1"/>
    </xf>
    <xf numFmtId="0" fontId="33" fillId="19" borderId="55" applyNumberFormat="0" applyProtection="0">
      <alignment horizontal="left" vertical="center" indent="1"/>
    </xf>
    <xf numFmtId="0" fontId="33" fillId="19" borderId="55" applyNumberFormat="0" applyProtection="0">
      <alignment horizontal="left" vertical="center" indent="1"/>
    </xf>
    <xf numFmtId="4" fontId="47" fillId="35" borderId="55" applyNumberFormat="0" applyProtection="0">
      <alignment vertical="center"/>
    </xf>
    <xf numFmtId="4" fontId="49" fillId="35" borderId="55" applyNumberFormat="0" applyProtection="0">
      <alignment vertical="center"/>
    </xf>
    <xf numFmtId="4" fontId="47" fillId="35" borderId="55" applyNumberFormat="0" applyProtection="0">
      <alignment horizontal="left" vertical="center" indent="1"/>
    </xf>
    <xf numFmtId="4" fontId="47" fillId="35" borderId="55" applyNumberFormat="0" applyProtection="0">
      <alignment horizontal="left" vertical="center" indent="1"/>
    </xf>
    <xf numFmtId="4" fontId="49" fillId="20" borderId="55" applyNumberFormat="0" applyProtection="0">
      <alignment horizontal="right" vertical="center"/>
    </xf>
    <xf numFmtId="4" fontId="51" fillId="20" borderId="55" applyNumberFormat="0" applyProtection="0">
      <alignment horizontal="right" vertical="center"/>
    </xf>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 fontId="47" fillId="22" borderId="55" applyNumberFormat="0" applyProtection="0">
      <alignment horizontal="left" vertical="center" indent="1"/>
    </xf>
    <xf numFmtId="43" fontId="33"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0" fontId="63" fillId="4" borderId="0" applyBorder="0">
      <alignment horizontal="centerContinuous"/>
    </xf>
    <xf numFmtId="183" fontId="68" fillId="0" borderId="1"/>
    <xf numFmtId="0" fontId="74" fillId="0" borderId="0" applyFill="0" applyBorder="0" applyProtection="0">
      <alignment horizontal="left" vertical="top" wrapText="1"/>
    </xf>
    <xf numFmtId="0" fontId="73" fillId="0" borderId="22">
      <alignment horizontal="center"/>
    </xf>
    <xf numFmtId="187" fontId="33" fillId="0" borderId="0" applyFont="0" applyFill="0" applyBorder="0" applyAlignment="0" applyProtection="0"/>
    <xf numFmtId="186" fontId="33" fillId="0" borderId="0" applyFont="0" applyFill="0" applyBorder="0" applyAlignment="0" applyProtection="0"/>
    <xf numFmtId="0" fontId="33" fillId="0" borderId="0"/>
    <xf numFmtId="0" fontId="74" fillId="0" borderId="1" applyFill="0" applyBorder="0" applyProtection="0">
      <alignment horizontal="center" wrapText="1"/>
    </xf>
    <xf numFmtId="181" fontId="67" fillId="0" borderId="0" applyFont="0" applyFill="0" applyBorder="0" applyAlignment="0" applyProtection="0"/>
    <xf numFmtId="0" fontId="37" fillId="0" borderId="0" applyNumberFormat="0" applyFill="0" applyBorder="0" applyAlignment="0" applyProtection="0"/>
    <xf numFmtId="0" fontId="33" fillId="0" borderId="0"/>
    <xf numFmtId="183" fontId="68" fillId="0" borderId="0"/>
    <xf numFmtId="0" fontId="69" fillId="0" borderId="0">
      <alignment horizontal="center" wrapText="1"/>
      <protection locked="0"/>
    </xf>
    <xf numFmtId="0" fontId="70" fillId="0" borderId="0" applyNumberFormat="0" applyProtection="0"/>
    <xf numFmtId="184" fontId="33" fillId="0" borderId="0" applyFill="0" applyBorder="0" applyAlignment="0"/>
    <xf numFmtId="3" fontId="33" fillId="0" borderId="0" applyFont="0" applyFill="0" applyBorder="0" applyAlignment="0" applyProtection="0"/>
    <xf numFmtId="0" fontId="71" fillId="0" borderId="0" applyNumberFormat="0" applyAlignment="0">
      <alignment horizontal="left"/>
    </xf>
    <xf numFmtId="182" fontId="33" fillId="0" borderId="0" applyFont="0" applyFill="0" applyBorder="0" applyAlignment="0" applyProtection="0"/>
    <xf numFmtId="0" fontId="64" fillId="0" borderId="3">
      <alignment horizontal="left" vertical="center"/>
    </xf>
    <xf numFmtId="10" fontId="65" fillId="35" borderId="20" applyNumberFormat="0" applyBorder="0" applyAlignment="0" applyProtection="0"/>
    <xf numFmtId="185" fontId="33" fillId="0" borderId="0" applyFont="0" applyFill="0" applyBorder="0" applyAlignment="0" applyProtection="0"/>
    <xf numFmtId="189" fontId="33" fillId="0" borderId="0"/>
    <xf numFmtId="0" fontId="67" fillId="0" borderId="0"/>
    <xf numFmtId="190" fontId="66" fillId="1" borderId="19" applyFont="0" applyFill="0" applyBorder="0" applyAlignment="0"/>
    <xf numFmtId="14" fontId="33" fillId="0" borderId="0" applyNumberFormat="0" applyFont="0" applyAlignment="0">
      <alignment horizontal="right"/>
    </xf>
    <xf numFmtId="191" fontId="47" fillId="67" borderId="0">
      <alignment horizontal="right"/>
    </xf>
    <xf numFmtId="0" fontId="75" fillId="19" borderId="0">
      <alignment horizontal="center"/>
    </xf>
    <xf numFmtId="0" fontId="67" fillId="0" borderId="0"/>
    <xf numFmtId="0" fontId="64" fillId="0" borderId="17" applyNumberFormat="0" applyAlignment="0" applyProtection="0">
      <alignment horizontal="left" vertical="center"/>
    </xf>
    <xf numFmtId="38" fontId="65" fillId="34" borderId="0" applyNumberFormat="0" applyBorder="0" applyAlignment="0" applyProtection="0"/>
    <xf numFmtId="0" fontId="73" fillId="0" borderId="0">
      <alignment horizontal="center"/>
    </xf>
    <xf numFmtId="14" fontId="69" fillId="0" borderId="0">
      <alignment horizontal="center" wrapText="1"/>
      <protection locked="0"/>
    </xf>
    <xf numFmtId="0" fontId="63" fillId="4" borderId="0"/>
    <xf numFmtId="0" fontId="63" fillId="4" borderId="0" applyBorder="0">
      <alignment horizontal="centerContinuous"/>
    </xf>
    <xf numFmtId="0" fontId="72" fillId="0" borderId="0" applyNumberFormat="0" applyAlignment="0">
      <alignment horizontal="left"/>
    </xf>
    <xf numFmtId="181" fontId="33" fillId="0" borderId="0" applyFont="0" applyFill="0" applyBorder="0" applyAlignment="0" applyProtection="0"/>
    <xf numFmtId="188" fontId="33"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0" fontId="67" fillId="0" borderId="0"/>
    <xf numFmtId="181" fontId="33" fillId="0" borderId="0" applyFont="0" applyFill="0" applyBorder="0" applyAlignment="0" applyProtection="0"/>
    <xf numFmtId="181" fontId="1" fillId="0" borderId="0" applyFont="0" applyFill="0" applyBorder="0" applyAlignment="0" applyProtection="0"/>
    <xf numFmtId="181" fontId="33" fillId="0" borderId="0" applyFont="0" applyFill="0" applyBorder="0" applyAlignment="0" applyProtection="0"/>
    <xf numFmtId="181" fontId="1" fillId="0" borderId="0" applyFont="0" applyFill="0" applyBorder="0" applyAlignment="0" applyProtection="0"/>
    <xf numFmtId="181" fontId="33"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33"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33"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33"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33"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0" fontId="79" fillId="0" borderId="0" applyNumberFormat="0" applyFill="0" applyBorder="0" applyAlignment="0" applyProtection="0"/>
    <xf numFmtId="9" fontId="67" fillId="0" borderId="0" applyFont="0" applyFill="0" applyBorder="0" applyAlignment="0" applyProtection="0"/>
    <xf numFmtId="10" fontId="33" fillId="0" borderId="0" applyFont="0" applyFill="0" applyBorder="0" applyAlignment="0" applyProtection="0"/>
    <xf numFmtId="0" fontId="80" fillId="38" borderId="0" applyNumberFormat="0" applyBorder="0" applyAlignment="0" applyProtection="0"/>
    <xf numFmtId="0" fontId="1" fillId="0" borderId="0"/>
    <xf numFmtId="0" fontId="1" fillId="0" borderId="0"/>
    <xf numFmtId="40" fontId="78" fillId="0" borderId="0" applyBorder="0">
      <alignment horizontal="right"/>
    </xf>
    <xf numFmtId="182" fontId="67" fillId="0" borderId="0" applyFont="0" applyFill="0" applyBorder="0" applyAlignment="0" applyProtection="0"/>
    <xf numFmtId="0" fontId="1" fillId="0" borderId="0"/>
    <xf numFmtId="0" fontId="77" fillId="0" borderId="0" applyNumberFormat="0" applyFill="0" applyBorder="0" applyAlignment="0">
      <alignment horizontal="center"/>
    </xf>
    <xf numFmtId="0" fontId="1" fillId="0" borderId="0"/>
    <xf numFmtId="9" fontId="67" fillId="0" borderId="0" applyFont="0" applyFill="0" applyBorder="0" applyAlignment="0" applyProtection="0"/>
    <xf numFmtId="0" fontId="76" fillId="1" borderId="3" applyNumberFormat="0" applyFont="0" applyAlignment="0">
      <alignment horizontal="center"/>
    </xf>
    <xf numFmtId="0" fontId="1" fillId="0" borderId="0"/>
    <xf numFmtId="192" fontId="33" fillId="0" borderId="0" applyNumberFormat="0" applyFill="0" applyBorder="0" applyAlignment="0" applyProtection="0">
      <alignment horizontal="left"/>
    </xf>
    <xf numFmtId="0" fontId="33" fillId="0" borderId="0" applyNumberFormat="0" applyFont="0" applyFill="0" applyBorder="0" applyAlignment="0" applyProtection="0"/>
    <xf numFmtId="0" fontId="1" fillId="0" borderId="0"/>
    <xf numFmtId="0" fontId="76" fillId="68" borderId="0" applyNumberFormat="0" applyFont="0" applyBorder="0" applyAlignment="0">
      <alignment horizontal="center"/>
    </xf>
    <xf numFmtId="0" fontId="3" fillId="46" borderId="0" applyNumberFormat="0" applyBorder="0" applyAlignment="0" applyProtection="0"/>
    <xf numFmtId="0" fontId="3" fillId="50" borderId="0" applyNumberFormat="0" applyBorder="0" applyAlignment="0" applyProtection="0"/>
    <xf numFmtId="0" fontId="3" fillId="54" borderId="0" applyNumberFormat="0" applyBorder="0" applyAlignment="0" applyProtection="0"/>
    <xf numFmtId="0" fontId="3" fillId="58" borderId="0" applyNumberFormat="0" applyBorder="0" applyAlignment="0" applyProtection="0"/>
    <xf numFmtId="0" fontId="3" fillId="62" borderId="0" applyNumberFormat="0" applyBorder="0" applyAlignment="0" applyProtection="0"/>
    <xf numFmtId="0" fontId="3" fillId="66" borderId="0" applyNumberFormat="0" applyBorder="0" applyAlignment="0" applyProtection="0"/>
    <xf numFmtId="0" fontId="1" fillId="0" borderId="0"/>
    <xf numFmtId="0" fontId="1" fillId="42" borderId="53" applyNumberFormat="0" applyFont="0" applyAlignment="0" applyProtection="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0" fontId="52" fillId="0" borderId="0" applyNumberFormat="0" applyFill="0" applyBorder="0" applyAlignment="0" applyProtection="0"/>
    <xf numFmtId="0" fontId="1" fillId="0" borderId="0"/>
    <xf numFmtId="0" fontId="1" fillId="0" borderId="0"/>
    <xf numFmtId="0" fontId="1" fillId="0" borderId="0"/>
    <xf numFmtId="0" fontId="1" fillId="0" borderId="0"/>
    <xf numFmtId="0" fontId="1" fillId="42" borderId="53" applyNumberFormat="0" applyFont="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0" borderId="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9" fontId="67" fillId="0" borderId="0" applyFont="0" applyFill="0" applyBorder="0" applyAlignment="0" applyProtection="0"/>
    <xf numFmtId="0" fontId="67" fillId="0" borderId="0"/>
    <xf numFmtId="181" fontId="67" fillId="0" borderId="0" applyFont="0" applyFill="0" applyBorder="0" applyAlignment="0" applyProtection="0"/>
    <xf numFmtId="0" fontId="1" fillId="0" borderId="0"/>
    <xf numFmtId="0" fontId="1" fillId="0" borderId="0"/>
    <xf numFmtId="9" fontId="6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2" fontId="67" fillId="0" borderId="0" applyFont="0" applyFill="0" applyBorder="0" applyAlignment="0" applyProtection="0"/>
    <xf numFmtId="9" fontId="67" fillId="0" borderId="0" applyFont="0" applyFill="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0" borderId="0"/>
    <xf numFmtId="0" fontId="1" fillId="42" borderId="5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42" borderId="53" applyNumberFormat="0" applyFont="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0" borderId="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0" borderId="0"/>
    <xf numFmtId="0" fontId="1" fillId="0" borderId="0"/>
    <xf numFmtId="0" fontId="1" fillId="0" borderId="0"/>
    <xf numFmtId="181" fontId="1" fillId="0" borderId="0" applyFont="0" applyFill="0" applyBorder="0" applyAlignment="0" applyProtection="0"/>
    <xf numFmtId="9" fontId="67" fillId="0" borderId="0" applyFont="0" applyFill="0" applyBorder="0" applyAlignment="0" applyProtection="0"/>
    <xf numFmtId="0" fontId="33" fillId="0" borderId="0"/>
    <xf numFmtId="0" fontId="33" fillId="0" borderId="0"/>
    <xf numFmtId="0" fontId="81" fillId="0" borderId="0" applyNumberFormat="0" applyFill="0" applyBorder="0" applyAlignment="0" applyProtection="0"/>
    <xf numFmtId="193" fontId="33" fillId="0" borderId="0"/>
    <xf numFmtId="193" fontId="33" fillId="19" borderId="55" applyNumberFormat="0" applyProtection="0">
      <alignment horizontal="left" vertical="center" indent="1"/>
    </xf>
    <xf numFmtId="194" fontId="1" fillId="0" borderId="0" applyFont="0" applyFill="0" applyBorder="0" applyAlignment="0" applyProtection="0"/>
    <xf numFmtId="0" fontId="83" fillId="0" borderId="0"/>
    <xf numFmtId="193" fontId="83" fillId="0" borderId="0"/>
    <xf numFmtId="0" fontId="84" fillId="0" borderId="0"/>
    <xf numFmtId="43" fontId="84" fillId="0" borderId="0" applyFont="0" applyFill="0" applyBorder="0" applyAlignment="0" applyProtection="0"/>
    <xf numFmtId="44" fontId="8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84" fillId="0" borderId="0"/>
    <xf numFmtId="0" fontId="84" fillId="0" borderId="0"/>
    <xf numFmtId="0" fontId="33" fillId="19" borderId="41" applyNumberFormat="0" applyProtection="0">
      <alignment horizontal="left" vertical="center" indent="1"/>
    </xf>
    <xf numFmtId="0" fontId="33" fillId="19" borderId="57" applyNumberFormat="0" applyProtection="0">
      <alignment horizontal="left" vertical="center" indent="1"/>
    </xf>
    <xf numFmtId="0" fontId="33" fillId="22" borderId="41" applyNumberFormat="0" applyProtection="0">
      <alignment horizontal="left" vertical="center" indent="1"/>
    </xf>
    <xf numFmtId="0" fontId="89" fillId="0" borderId="0"/>
    <xf numFmtId="0" fontId="33" fillId="19" borderId="57" applyNumberFormat="0" applyProtection="0">
      <alignment horizontal="left" vertical="center" indent="1"/>
    </xf>
    <xf numFmtId="4" fontId="47" fillId="31" borderId="57" applyNumberFormat="0" applyProtection="0">
      <alignment horizontal="right" vertical="center"/>
    </xf>
    <xf numFmtId="4" fontId="47" fillId="24" borderId="57" applyNumberFormat="0" applyProtection="0">
      <alignment horizontal="right" vertical="center"/>
    </xf>
    <xf numFmtId="4" fontId="47" fillId="18" borderId="57" applyNumberFormat="0" applyProtection="0">
      <alignment vertical="center"/>
    </xf>
    <xf numFmtId="4" fontId="47" fillId="35" borderId="57" applyNumberFormat="0" applyProtection="0">
      <alignment horizontal="left" vertical="center" indent="1"/>
    </xf>
    <xf numFmtId="4" fontId="47" fillId="25" borderId="57" applyNumberFormat="0" applyProtection="0">
      <alignment horizontal="right" vertical="center"/>
    </xf>
    <xf numFmtId="0" fontId="33" fillId="19" borderId="57" applyNumberFormat="0" applyProtection="0">
      <alignment horizontal="left" vertical="center" indent="1"/>
    </xf>
    <xf numFmtId="4" fontId="47" fillId="35" borderId="57" applyNumberFormat="0" applyProtection="0">
      <alignment horizontal="left" vertical="center" indent="1"/>
    </xf>
    <xf numFmtId="4" fontId="47" fillId="20" borderId="57" applyNumberFormat="0" applyProtection="0">
      <alignment horizontal="left" vertical="center" indent="1"/>
    </xf>
    <xf numFmtId="4" fontId="47" fillId="31" borderId="57" applyNumberFormat="0" applyProtection="0">
      <alignment horizontal="right" vertical="center"/>
    </xf>
    <xf numFmtId="0" fontId="33" fillId="34" borderId="57" applyNumberFormat="0" applyProtection="0">
      <alignment horizontal="left" vertical="center" indent="1"/>
    </xf>
    <xf numFmtId="4" fontId="47" fillId="28" borderId="57" applyNumberFormat="0" applyProtection="0">
      <alignment horizontal="right" vertical="center"/>
    </xf>
    <xf numFmtId="193" fontId="33" fillId="0" borderId="0"/>
    <xf numFmtId="0" fontId="33" fillId="19" borderId="57" applyNumberFormat="0" applyProtection="0">
      <alignment horizontal="left" vertical="center" indent="1"/>
    </xf>
    <xf numFmtId="4" fontId="47" fillId="22" borderId="57" applyNumberFormat="0" applyProtection="0">
      <alignment horizontal="left" vertical="center" indent="1"/>
    </xf>
    <xf numFmtId="4" fontId="49" fillId="18" borderId="57" applyNumberFormat="0" applyProtection="0">
      <alignment vertical="center"/>
    </xf>
    <xf numFmtId="4" fontId="47" fillId="18" borderId="57" applyNumberFormat="0" applyProtection="0">
      <alignment horizontal="left" vertical="center" indent="1"/>
    </xf>
    <xf numFmtId="4" fontId="47" fillId="24" borderId="57" applyNumberFormat="0" applyProtection="0">
      <alignment horizontal="right" vertical="center"/>
    </xf>
    <xf numFmtId="4" fontId="47" fillId="26" borderId="57" applyNumberFormat="0" applyProtection="0">
      <alignment horizontal="right" vertical="center"/>
    </xf>
    <xf numFmtId="4" fontId="47" fillId="28" borderId="57" applyNumberFormat="0" applyProtection="0">
      <alignment horizontal="right" vertical="center"/>
    </xf>
    <xf numFmtId="4" fontId="47" fillId="30" borderId="57" applyNumberFormat="0" applyProtection="0">
      <alignment horizontal="right" vertical="center"/>
    </xf>
    <xf numFmtId="0" fontId="33" fillId="22" borderId="57" applyNumberFormat="0" applyProtection="0">
      <alignment horizontal="left" vertical="center" indent="1"/>
    </xf>
    <xf numFmtId="0" fontId="33" fillId="34" borderId="57" applyNumberFormat="0" applyProtection="0">
      <alignment horizontal="left" vertical="center" indent="1"/>
    </xf>
    <xf numFmtId="0" fontId="33" fillId="19" borderId="57" applyNumberFormat="0" applyProtection="0">
      <alignment horizontal="left" vertical="center" indent="1"/>
    </xf>
    <xf numFmtId="4" fontId="47" fillId="35" borderId="57" applyNumberFormat="0" applyProtection="0">
      <alignment vertical="center"/>
    </xf>
    <xf numFmtId="4" fontId="49" fillId="20" borderId="57" applyNumberFormat="0" applyProtection="0">
      <alignment horizontal="right" vertical="center"/>
    </xf>
    <xf numFmtId="0" fontId="33" fillId="19" borderId="57" applyNumberFormat="0" applyProtection="0">
      <alignment horizontal="left" vertical="center" indent="1"/>
    </xf>
    <xf numFmtId="0" fontId="88" fillId="0" borderId="0"/>
    <xf numFmtId="4" fontId="47" fillId="30" borderId="41" applyNumberFormat="0" applyProtection="0">
      <alignment horizontal="right" vertical="center"/>
    </xf>
    <xf numFmtId="0" fontId="33" fillId="0" borderId="0"/>
    <xf numFmtId="43" fontId="33" fillId="0" borderId="0" applyFont="0" applyFill="0" applyBorder="0" applyAlignment="0" applyProtection="0"/>
    <xf numFmtId="0" fontId="33" fillId="0" borderId="0"/>
    <xf numFmtId="0" fontId="33" fillId="0" borderId="0"/>
    <xf numFmtId="0" fontId="1" fillId="0" borderId="0"/>
    <xf numFmtId="0" fontId="86" fillId="0" borderId="0"/>
    <xf numFmtId="43" fontId="86" fillId="0" borderId="0" applyFont="0" applyFill="0" applyBorder="0" applyAlignment="0" applyProtection="0"/>
    <xf numFmtId="0" fontId="82" fillId="0" borderId="0" applyBorder="0"/>
    <xf numFmtId="9" fontId="86" fillId="0" borderId="0" applyFont="0" applyFill="0" applyBorder="0" applyAlignment="0" applyProtection="0"/>
    <xf numFmtId="0" fontId="1" fillId="0" borderId="0"/>
    <xf numFmtId="0" fontId="86"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1" fontId="90" fillId="0" borderId="0" applyNumberFormat="0" applyFill="0" applyBorder="0" applyAlignment="0"/>
    <xf numFmtId="166" fontId="91" fillId="70" borderId="49">
      <protection locked="0"/>
    </xf>
    <xf numFmtId="0" fontId="82" fillId="0" borderId="0" applyBorder="0"/>
    <xf numFmtId="43" fontId="33" fillId="0" borderId="0" applyFont="0" applyFill="0" applyBorder="0" applyAlignment="0" applyProtection="0"/>
    <xf numFmtId="43" fontId="33" fillId="0" borderId="0" applyFont="0" applyFill="0" applyBorder="0" applyAlignment="0" applyProtection="0"/>
    <xf numFmtId="4" fontId="47" fillId="35" borderId="41" applyNumberFormat="0" applyProtection="0">
      <alignment horizontal="left" vertical="center" indent="1"/>
    </xf>
    <xf numFmtId="0" fontId="33" fillId="0" borderId="0" applyNumberFormat="0" applyFont="0" applyFill="0" applyBorder="0" applyAlignment="0" applyProtection="0"/>
    <xf numFmtId="4" fontId="47" fillId="29" borderId="57" applyNumberFormat="0" applyProtection="0">
      <alignment horizontal="right" vertical="center"/>
    </xf>
    <xf numFmtId="0" fontId="1"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9" fontId="33" fillId="0" borderId="0" applyFont="0" applyFill="0" applyBorder="0" applyAlignment="0" applyProtection="0"/>
    <xf numFmtId="0" fontId="33" fillId="0" borderId="0" applyNumberFormat="0" applyFont="0" applyFill="0" applyBorder="0" applyAlignment="0" applyProtection="0"/>
    <xf numFmtId="0" fontId="33" fillId="22" borderId="41" applyNumberFormat="0" applyProtection="0">
      <alignment horizontal="left" vertical="center" indent="1"/>
    </xf>
    <xf numFmtId="181" fontId="33" fillId="0" borderId="0" applyFont="0" applyFill="0" applyBorder="0" applyAlignment="0" applyProtection="0"/>
    <xf numFmtId="181" fontId="86" fillId="0" borderId="0" applyFont="0" applyFill="0" applyBorder="0" applyAlignment="0" applyProtection="0"/>
    <xf numFmtId="181" fontId="1" fillId="0" borderId="0" applyFont="0" applyFill="0" applyBorder="0" applyAlignment="0" applyProtection="0"/>
    <xf numFmtId="195" fontId="90" fillId="0" borderId="0" applyNumberFormat="0" applyFill="0" applyBorder="0" applyAlignment="0"/>
    <xf numFmtId="181" fontId="33" fillId="0" borderId="0" applyFont="0" applyFill="0" applyBorder="0" applyAlignment="0" applyProtection="0"/>
    <xf numFmtId="181" fontId="33" fillId="0" borderId="0" applyFont="0" applyFill="0" applyBorder="0" applyAlignment="0" applyProtection="0"/>
    <xf numFmtId="181" fontId="1" fillId="0" borderId="0" applyFont="0" applyFill="0" applyBorder="0" applyAlignment="0" applyProtection="0"/>
    <xf numFmtId="4" fontId="47" fillId="20" borderId="41" applyNumberFormat="0" applyProtection="0">
      <alignment horizontal="right" vertical="center"/>
    </xf>
    <xf numFmtId="0" fontId="33" fillId="19" borderId="41" applyNumberFormat="0" applyProtection="0">
      <alignment horizontal="left" vertical="center" indent="1"/>
    </xf>
    <xf numFmtId="0" fontId="33" fillId="19" borderId="41" applyNumberFormat="0" applyProtection="0">
      <alignment horizontal="left" vertical="center" indent="1"/>
    </xf>
    <xf numFmtId="4" fontId="47" fillId="20" borderId="41" applyNumberFormat="0" applyProtection="0">
      <alignment horizontal="left" vertical="center" indent="1"/>
    </xf>
    <xf numFmtId="4" fontId="47" fillId="18" borderId="41" applyNumberFormat="0" applyProtection="0">
      <alignment horizontal="left" vertical="center" indent="1"/>
    </xf>
    <xf numFmtId="4" fontId="47" fillId="35" borderId="57" applyNumberFormat="0" applyProtection="0">
      <alignment horizontal="left" vertical="center" indent="1"/>
    </xf>
    <xf numFmtId="4" fontId="47" fillId="35" borderId="41" applyNumberFormat="0" applyProtection="0">
      <alignment vertical="center"/>
    </xf>
    <xf numFmtId="0" fontId="76" fillId="1" borderId="59" applyNumberFormat="0" applyFont="0" applyAlignment="0">
      <alignment horizontal="center"/>
    </xf>
    <xf numFmtId="4" fontId="47" fillId="22" borderId="57" applyNumberFormat="0" applyProtection="0">
      <alignment horizontal="left" vertical="center" indent="1"/>
    </xf>
    <xf numFmtId="0" fontId="33" fillId="19" borderId="41" applyNumberFormat="0" applyProtection="0">
      <alignment horizontal="left" vertical="center" indent="1"/>
    </xf>
    <xf numFmtId="0" fontId="33" fillId="34" borderId="57" applyNumberFormat="0" applyProtection="0">
      <alignment horizontal="left" vertical="center" indent="1"/>
    </xf>
    <xf numFmtId="4" fontId="47" fillId="30" borderId="57" applyNumberFormat="0" applyProtection="0">
      <alignment horizontal="right" vertical="center"/>
    </xf>
    <xf numFmtId="4" fontId="47" fillId="23" borderId="41" applyNumberFormat="0" applyProtection="0">
      <alignment horizontal="right" vertical="center"/>
    </xf>
    <xf numFmtId="0" fontId="33" fillId="33" borderId="57" applyNumberFormat="0" applyProtection="0">
      <alignment horizontal="left" vertical="center" indent="1"/>
    </xf>
    <xf numFmtId="0" fontId="33" fillId="33" borderId="57" applyNumberFormat="0" applyProtection="0">
      <alignment horizontal="left" vertical="center" indent="1"/>
    </xf>
    <xf numFmtId="0" fontId="33" fillId="33" borderId="57" applyNumberFormat="0" applyProtection="0">
      <alignment horizontal="left" vertical="center" indent="1"/>
    </xf>
    <xf numFmtId="0" fontId="33" fillId="19" borderId="57" applyNumberFormat="0" applyProtection="0">
      <alignment horizontal="left" vertical="center" indent="1"/>
    </xf>
    <xf numFmtId="0" fontId="33" fillId="19" borderId="57" applyNumberFormat="0" applyProtection="0">
      <alignment horizontal="left" vertical="center" indent="1"/>
    </xf>
    <xf numFmtId="4" fontId="47" fillId="28" borderId="57" applyNumberFormat="0" applyProtection="0">
      <alignment horizontal="right" vertical="center"/>
    </xf>
    <xf numFmtId="4" fontId="47" fillId="35" borderId="57" applyNumberFormat="0" applyProtection="0">
      <alignment horizontal="left" vertical="center" indent="1"/>
    </xf>
    <xf numFmtId="4" fontId="47" fillId="18" borderId="57" applyNumberFormat="0" applyProtection="0">
      <alignment vertical="center"/>
    </xf>
    <xf numFmtId="4" fontId="47" fillId="27" borderId="57" applyNumberFormat="0" applyProtection="0">
      <alignment horizontal="right" vertical="center"/>
    </xf>
    <xf numFmtId="43" fontId="86" fillId="0" borderId="0" applyFont="0" applyFill="0" applyBorder="0" applyAlignment="0" applyProtection="0"/>
    <xf numFmtId="0" fontId="33" fillId="33" borderId="57" applyNumberFormat="0" applyProtection="0">
      <alignment horizontal="left" vertical="center" indent="1"/>
    </xf>
    <xf numFmtId="0" fontId="33" fillId="33" borderId="57" applyNumberFormat="0" applyProtection="0">
      <alignment horizontal="left" vertical="center" indent="1"/>
    </xf>
    <xf numFmtId="4" fontId="47" fillId="20" borderId="41" applyNumberFormat="0" applyProtection="0">
      <alignment horizontal="left" vertical="center" indent="1"/>
    </xf>
    <xf numFmtId="4" fontId="47" fillId="28" borderId="41" applyNumberFormat="0" applyProtection="0">
      <alignment horizontal="right" vertical="center"/>
    </xf>
    <xf numFmtId="4" fontId="47" fillId="22" borderId="41" applyNumberFormat="0" applyProtection="0">
      <alignment horizontal="left" vertical="center" indent="1"/>
    </xf>
    <xf numFmtId="4" fontId="47" fillId="27" borderId="41" applyNumberFormat="0" applyProtection="0">
      <alignment horizontal="right" vertical="center"/>
    </xf>
    <xf numFmtId="0" fontId="33" fillId="0" borderId="0"/>
    <xf numFmtId="4" fontId="47" fillId="29" borderId="41" applyNumberFormat="0" applyProtection="0">
      <alignment horizontal="right" vertical="center"/>
    </xf>
    <xf numFmtId="0" fontId="33" fillId="22" borderId="41" applyNumberFormat="0" applyProtection="0">
      <alignment horizontal="left" vertical="center" indent="1"/>
    </xf>
    <xf numFmtId="0" fontId="33" fillId="33" borderId="41" applyNumberFormat="0" applyProtection="0">
      <alignment horizontal="left" vertical="center" indent="1"/>
    </xf>
    <xf numFmtId="43" fontId="33" fillId="0" borderId="0" applyFont="0" applyFill="0" applyBorder="0" applyAlignment="0" applyProtection="0"/>
    <xf numFmtId="0" fontId="33" fillId="19" borderId="57" applyNumberFormat="0" applyProtection="0">
      <alignment horizontal="left" vertical="center" indent="1"/>
    </xf>
    <xf numFmtId="9" fontId="33" fillId="0" borderId="0" applyFont="0" applyFill="0" applyBorder="0" applyAlignment="0" applyProtection="0"/>
    <xf numFmtId="0" fontId="33" fillId="19" borderId="41" applyNumberFormat="0" applyProtection="0">
      <alignment horizontal="left" vertical="center" indent="1"/>
    </xf>
    <xf numFmtId="0" fontId="33" fillId="34" borderId="57" applyNumberFormat="0" applyProtection="0">
      <alignment horizontal="left" vertical="center" indent="1"/>
    </xf>
    <xf numFmtId="4" fontId="47" fillId="20" borderId="41" applyNumberFormat="0" applyProtection="0">
      <alignment horizontal="right" vertical="center"/>
    </xf>
    <xf numFmtId="0" fontId="33" fillId="19" borderId="41" applyNumberFormat="0" applyProtection="0">
      <alignment horizontal="left" vertical="center" indent="1"/>
    </xf>
    <xf numFmtId="0" fontId="33" fillId="0" borderId="0"/>
    <xf numFmtId="43" fontId="33" fillId="0" borderId="0" applyFont="0" applyFill="0" applyBorder="0" applyAlignment="0" applyProtection="0"/>
    <xf numFmtId="0" fontId="33" fillId="33" borderId="57" applyNumberFormat="0" applyProtection="0">
      <alignment horizontal="left" vertical="center" indent="1"/>
    </xf>
    <xf numFmtId="43" fontId="1" fillId="0" borderId="0" applyFont="0" applyFill="0" applyBorder="0" applyAlignment="0" applyProtection="0"/>
    <xf numFmtId="4" fontId="49" fillId="18" borderId="41" applyNumberFormat="0" applyProtection="0">
      <alignment vertical="center"/>
    </xf>
    <xf numFmtId="0" fontId="1" fillId="0" borderId="0"/>
    <xf numFmtId="4" fontId="48" fillId="21" borderId="41" applyNumberFormat="0" applyProtection="0">
      <alignment horizontal="left" vertical="center" indent="1"/>
    </xf>
    <xf numFmtId="0" fontId="1" fillId="0" borderId="0"/>
    <xf numFmtId="4" fontId="48" fillId="21" borderId="55" applyNumberFormat="0" applyProtection="0">
      <alignment horizontal="left" vertical="center" indent="1"/>
    </xf>
    <xf numFmtId="0" fontId="33" fillId="19" borderId="55" applyNumberFormat="0" applyProtection="0">
      <alignment horizontal="left" vertical="center" indent="1"/>
    </xf>
    <xf numFmtId="0" fontId="33" fillId="19" borderId="55" applyNumberFormat="0" applyProtection="0">
      <alignment horizontal="left" vertical="center" indent="1"/>
    </xf>
    <xf numFmtId="4" fontId="48" fillId="21" borderId="55" applyNumberFormat="0" applyProtection="0">
      <alignment horizontal="left" vertical="center" indent="1"/>
    </xf>
    <xf numFmtId="4" fontId="47" fillId="35" borderId="57" applyNumberFormat="0" applyProtection="0">
      <alignment vertical="center"/>
    </xf>
    <xf numFmtId="4" fontId="47" fillId="20" borderId="55" applyNumberFormat="0" applyProtection="0">
      <alignment horizontal="left" vertical="center" indent="1"/>
    </xf>
    <xf numFmtId="0" fontId="33" fillId="19" borderId="55" applyNumberFormat="0" applyProtection="0">
      <alignment horizontal="left" vertical="center" indent="1"/>
    </xf>
    <xf numFmtId="0" fontId="33" fillId="19" borderId="55" applyNumberFormat="0" applyProtection="0">
      <alignment horizontal="left" vertical="center" indent="1"/>
    </xf>
    <xf numFmtId="4" fontId="47" fillId="20" borderId="55" applyNumberFormat="0" applyProtection="0">
      <alignment horizontal="right" vertical="center"/>
    </xf>
    <xf numFmtId="4" fontId="47" fillId="18" borderId="55" applyNumberFormat="0" applyProtection="0">
      <alignment vertical="center"/>
    </xf>
    <xf numFmtId="4" fontId="49" fillId="18" borderId="55" applyNumberFormat="0" applyProtection="0">
      <alignment vertical="center"/>
    </xf>
    <xf numFmtId="4" fontId="47" fillId="18" borderId="55" applyNumberFormat="0" applyProtection="0">
      <alignment horizontal="left" vertical="center" indent="1"/>
    </xf>
    <xf numFmtId="4" fontId="47" fillId="18" borderId="55" applyNumberFormat="0" applyProtection="0">
      <alignment horizontal="left" vertical="center" indent="1"/>
    </xf>
    <xf numFmtId="4" fontId="47" fillId="23" borderId="55" applyNumberFormat="0" applyProtection="0">
      <alignment horizontal="right" vertical="center"/>
    </xf>
    <xf numFmtId="4" fontId="47" fillId="24" borderId="55" applyNumberFormat="0" applyProtection="0">
      <alignment horizontal="right" vertical="center"/>
    </xf>
    <xf numFmtId="4" fontId="47" fillId="25" borderId="55" applyNumberFormat="0" applyProtection="0">
      <alignment horizontal="right" vertical="center"/>
    </xf>
    <xf numFmtId="4" fontId="47" fillId="26" borderId="55" applyNumberFormat="0" applyProtection="0">
      <alignment horizontal="right" vertical="center"/>
    </xf>
    <xf numFmtId="4" fontId="47" fillId="27" borderId="55" applyNumberFormat="0" applyProtection="0">
      <alignment horizontal="right" vertical="center"/>
    </xf>
    <xf numFmtId="4" fontId="47" fillId="28" borderId="55" applyNumberFormat="0" applyProtection="0">
      <alignment horizontal="right" vertical="center"/>
    </xf>
    <xf numFmtId="4" fontId="47" fillId="29" borderId="55" applyNumberFormat="0" applyProtection="0">
      <alignment horizontal="right" vertical="center"/>
    </xf>
    <xf numFmtId="4" fontId="47" fillId="30" borderId="55" applyNumberFormat="0" applyProtection="0">
      <alignment horizontal="right" vertical="center"/>
    </xf>
    <xf numFmtId="4" fontId="47" fillId="31" borderId="55" applyNumberFormat="0" applyProtection="0">
      <alignment horizontal="right" vertical="center"/>
    </xf>
    <xf numFmtId="0" fontId="33" fillId="19" borderId="55" applyNumberFormat="0" applyProtection="0">
      <alignment horizontal="left" vertical="center" indent="1"/>
    </xf>
    <xf numFmtId="0" fontId="33" fillId="22" borderId="55" applyNumberFormat="0" applyProtection="0">
      <alignment horizontal="left" vertical="center" indent="1"/>
    </xf>
    <xf numFmtId="0" fontId="33" fillId="22" borderId="55" applyNumberFormat="0" applyProtection="0">
      <alignment horizontal="left" vertical="center" indent="1"/>
    </xf>
    <xf numFmtId="0" fontId="33" fillId="33" borderId="55" applyNumberFormat="0" applyProtection="0">
      <alignment horizontal="left" vertical="center" indent="1"/>
    </xf>
    <xf numFmtId="0" fontId="33" fillId="33" borderId="55" applyNumberFormat="0" applyProtection="0">
      <alignment horizontal="left" vertical="center" indent="1"/>
    </xf>
    <xf numFmtId="0" fontId="33" fillId="34" borderId="55" applyNumberFormat="0" applyProtection="0">
      <alignment horizontal="left" vertical="center" indent="1"/>
    </xf>
    <xf numFmtId="0" fontId="33" fillId="34" borderId="55" applyNumberFormat="0" applyProtection="0">
      <alignment horizontal="left" vertical="center" indent="1"/>
    </xf>
    <xf numFmtId="0" fontId="33" fillId="19" borderId="55" applyNumberFormat="0" applyProtection="0">
      <alignment horizontal="left" vertical="center" indent="1"/>
    </xf>
    <xf numFmtId="0" fontId="33" fillId="19" borderId="55" applyNumberFormat="0" applyProtection="0">
      <alignment horizontal="left" vertical="center" indent="1"/>
    </xf>
    <xf numFmtId="4" fontId="47" fillId="35" borderId="55" applyNumberFormat="0" applyProtection="0">
      <alignment vertical="center"/>
    </xf>
    <xf numFmtId="4" fontId="49" fillId="35" borderId="55" applyNumberFormat="0" applyProtection="0">
      <alignment vertical="center"/>
    </xf>
    <xf numFmtId="4" fontId="47" fillId="35" borderId="55" applyNumberFormat="0" applyProtection="0">
      <alignment horizontal="left" vertical="center" indent="1"/>
    </xf>
    <xf numFmtId="4" fontId="47" fillId="35" borderId="55" applyNumberFormat="0" applyProtection="0">
      <alignment horizontal="left" vertical="center" indent="1"/>
    </xf>
    <xf numFmtId="4" fontId="49" fillId="20" borderId="55" applyNumberFormat="0" applyProtection="0">
      <alignment horizontal="right" vertical="center"/>
    </xf>
    <xf numFmtId="4" fontId="51" fillId="20" borderId="55" applyNumberFormat="0" applyProtection="0">
      <alignment horizontal="right" vertical="center"/>
    </xf>
    <xf numFmtId="4" fontId="47" fillId="22" borderId="55" applyNumberFormat="0" applyProtection="0">
      <alignment horizontal="left" vertical="center" indent="1"/>
    </xf>
    <xf numFmtId="4" fontId="47" fillId="20" borderId="55" applyNumberFormat="0" applyProtection="0">
      <alignment horizontal="left" vertical="center" indent="1"/>
    </xf>
    <xf numFmtId="0" fontId="33" fillId="19" borderId="55" applyNumberFormat="0" applyProtection="0">
      <alignment horizontal="left" vertical="center" indent="1"/>
    </xf>
    <xf numFmtId="0" fontId="33" fillId="19" borderId="55" applyNumberFormat="0" applyProtection="0">
      <alignment horizontal="left" vertical="center" indent="1"/>
    </xf>
    <xf numFmtId="4" fontId="47" fillId="20" borderId="55" applyNumberFormat="0" applyProtection="0">
      <alignment horizontal="right" vertical="center"/>
    </xf>
    <xf numFmtId="4" fontId="47" fillId="18" borderId="55" applyNumberFormat="0" applyProtection="0">
      <alignment vertical="center"/>
    </xf>
    <xf numFmtId="4" fontId="49" fillId="18" borderId="55" applyNumberFormat="0" applyProtection="0">
      <alignment vertical="center"/>
    </xf>
    <xf numFmtId="4" fontId="47" fillId="18" borderId="55" applyNumberFormat="0" applyProtection="0">
      <alignment horizontal="left" vertical="center" indent="1"/>
    </xf>
    <xf numFmtId="4" fontId="47" fillId="18" borderId="55" applyNumberFormat="0" applyProtection="0">
      <alignment horizontal="left" vertical="center" indent="1"/>
    </xf>
    <xf numFmtId="4" fontId="47" fillId="23" borderId="55" applyNumberFormat="0" applyProtection="0">
      <alignment horizontal="right" vertical="center"/>
    </xf>
    <xf numFmtId="4" fontId="47" fillId="24" borderId="55" applyNumberFormat="0" applyProtection="0">
      <alignment horizontal="right" vertical="center"/>
    </xf>
    <xf numFmtId="4" fontId="47" fillId="25" borderId="55" applyNumberFormat="0" applyProtection="0">
      <alignment horizontal="right" vertical="center"/>
    </xf>
    <xf numFmtId="4" fontId="47" fillId="26" borderId="55" applyNumberFormat="0" applyProtection="0">
      <alignment horizontal="right" vertical="center"/>
    </xf>
    <xf numFmtId="4" fontId="47" fillId="27" borderId="55" applyNumberFormat="0" applyProtection="0">
      <alignment horizontal="right" vertical="center"/>
    </xf>
    <xf numFmtId="4" fontId="47" fillId="28" borderId="55" applyNumberFormat="0" applyProtection="0">
      <alignment horizontal="right" vertical="center"/>
    </xf>
    <xf numFmtId="4" fontId="47" fillId="29" borderId="55" applyNumberFormat="0" applyProtection="0">
      <alignment horizontal="right" vertical="center"/>
    </xf>
    <xf numFmtId="4" fontId="47" fillId="30" borderId="55" applyNumberFormat="0" applyProtection="0">
      <alignment horizontal="right" vertical="center"/>
    </xf>
    <xf numFmtId="4" fontId="47" fillId="31" borderId="55" applyNumberFormat="0" applyProtection="0">
      <alignment horizontal="right" vertical="center"/>
    </xf>
    <xf numFmtId="0" fontId="33" fillId="19" borderId="55" applyNumberFormat="0" applyProtection="0">
      <alignment horizontal="left" vertical="center" indent="1"/>
    </xf>
    <xf numFmtId="0" fontId="33" fillId="22" borderId="55" applyNumberFormat="0" applyProtection="0">
      <alignment horizontal="left" vertical="center" indent="1"/>
    </xf>
    <xf numFmtId="0" fontId="33" fillId="22" borderId="55" applyNumberFormat="0" applyProtection="0">
      <alignment horizontal="left" vertical="center" indent="1"/>
    </xf>
    <xf numFmtId="0" fontId="33" fillId="33" borderId="55" applyNumberFormat="0" applyProtection="0">
      <alignment horizontal="left" vertical="center" indent="1"/>
    </xf>
    <xf numFmtId="0" fontId="33" fillId="33" borderId="55" applyNumberFormat="0" applyProtection="0">
      <alignment horizontal="left" vertical="center" indent="1"/>
    </xf>
    <xf numFmtId="0" fontId="33" fillId="34" borderId="55" applyNumberFormat="0" applyProtection="0">
      <alignment horizontal="left" vertical="center" indent="1"/>
    </xf>
    <xf numFmtId="0" fontId="33" fillId="34" borderId="55" applyNumberFormat="0" applyProtection="0">
      <alignment horizontal="left" vertical="center" indent="1"/>
    </xf>
    <xf numFmtId="0" fontId="33" fillId="19" borderId="55" applyNumberFormat="0" applyProtection="0">
      <alignment horizontal="left" vertical="center" indent="1"/>
    </xf>
    <xf numFmtId="0" fontId="33" fillId="19" borderId="55" applyNumberFormat="0" applyProtection="0">
      <alignment horizontal="left" vertical="center" indent="1"/>
    </xf>
    <xf numFmtId="4" fontId="47" fillId="35" borderId="55" applyNumberFormat="0" applyProtection="0">
      <alignment vertical="center"/>
    </xf>
    <xf numFmtId="4" fontId="49" fillId="35" borderId="55" applyNumberFormat="0" applyProtection="0">
      <alignment vertical="center"/>
    </xf>
    <xf numFmtId="4" fontId="47" fillId="35" borderId="55" applyNumberFormat="0" applyProtection="0">
      <alignment horizontal="left" vertical="center" indent="1"/>
    </xf>
    <xf numFmtId="4" fontId="47" fillId="35" borderId="55" applyNumberFormat="0" applyProtection="0">
      <alignment horizontal="left" vertical="center" indent="1"/>
    </xf>
    <xf numFmtId="4" fontId="49" fillId="20" borderId="55" applyNumberFormat="0" applyProtection="0">
      <alignment horizontal="right" vertical="center"/>
    </xf>
    <xf numFmtId="4" fontId="51" fillId="20" borderId="55" applyNumberFormat="0" applyProtection="0">
      <alignment horizontal="right" vertical="center"/>
    </xf>
    <xf numFmtId="4" fontId="47" fillId="28" borderId="57" applyNumberFormat="0" applyProtection="0">
      <alignment horizontal="right" vertical="center"/>
    </xf>
    <xf numFmtId="0" fontId="33" fillId="19" borderId="57" applyNumberFormat="0" applyProtection="0">
      <alignment horizontal="left" vertical="center" indent="1"/>
    </xf>
    <xf numFmtId="4" fontId="47" fillId="35" borderId="57" applyNumberFormat="0" applyProtection="0">
      <alignment horizontal="left" vertical="center" indent="1"/>
    </xf>
    <xf numFmtId="0" fontId="33" fillId="22" borderId="57" applyNumberFormat="0" applyProtection="0">
      <alignment horizontal="left" vertical="center" indent="1"/>
    </xf>
    <xf numFmtId="4" fontId="47" fillId="18" borderId="57" applyNumberFormat="0" applyProtection="0">
      <alignment horizontal="left" vertical="center" indent="1"/>
    </xf>
    <xf numFmtId="0" fontId="33" fillId="19" borderId="57" applyNumberFormat="0" applyProtection="0">
      <alignment horizontal="left" vertical="center" indent="1"/>
    </xf>
    <xf numFmtId="4" fontId="47" fillId="26" borderId="57" applyNumberFormat="0" applyProtection="0">
      <alignment horizontal="right" vertical="center"/>
    </xf>
    <xf numFmtId="4" fontId="49" fillId="35" borderId="57" applyNumberFormat="0" applyProtection="0">
      <alignment vertical="center"/>
    </xf>
    <xf numFmtId="4" fontId="47" fillId="18" borderId="57" applyNumberFormat="0" applyProtection="0">
      <alignment horizontal="left" vertical="center" indent="1"/>
    </xf>
    <xf numFmtId="4" fontId="47" fillId="18" borderId="57" applyNumberFormat="0" applyProtection="0">
      <alignment horizontal="left" vertical="center" indent="1"/>
    </xf>
    <xf numFmtId="4" fontId="47" fillId="20" borderId="57" applyNumberFormat="0" applyProtection="0">
      <alignment horizontal="right" vertical="center"/>
    </xf>
    <xf numFmtId="4" fontId="47" fillId="18" borderId="57" applyNumberFormat="0" applyProtection="0">
      <alignment horizontal="left" vertical="center" indent="1"/>
    </xf>
    <xf numFmtId="4" fontId="47" fillId="23" borderId="57" applyNumberFormat="0" applyProtection="0">
      <alignment horizontal="right" vertical="center"/>
    </xf>
    <xf numFmtId="4" fontId="47" fillId="25" borderId="57" applyNumberFormat="0" applyProtection="0">
      <alignment horizontal="right" vertical="center"/>
    </xf>
    <xf numFmtId="4" fontId="47" fillId="27" borderId="57" applyNumberFormat="0" applyProtection="0">
      <alignment horizontal="right" vertical="center"/>
    </xf>
    <xf numFmtId="4" fontId="47" fillId="29" borderId="57" applyNumberFormat="0" applyProtection="0">
      <alignment horizontal="right" vertical="center"/>
    </xf>
    <xf numFmtId="4" fontId="47" fillId="31" borderId="57" applyNumberFormat="0" applyProtection="0">
      <alignment horizontal="right" vertical="center"/>
    </xf>
    <xf numFmtId="0" fontId="33" fillId="22" borderId="57" applyNumberFormat="0" applyProtection="0">
      <alignment horizontal="left" vertical="center" indent="1"/>
    </xf>
    <xf numFmtId="0" fontId="33" fillId="34" borderId="57" applyNumberFormat="0" applyProtection="0">
      <alignment horizontal="left" vertical="center" indent="1"/>
    </xf>
    <xf numFmtId="0" fontId="33" fillId="19" borderId="57" applyNumberFormat="0" applyProtection="0">
      <alignment horizontal="left" vertical="center" indent="1"/>
    </xf>
    <xf numFmtId="4" fontId="49" fillId="35" borderId="57" applyNumberFormat="0" applyProtection="0">
      <alignment vertical="center"/>
    </xf>
    <xf numFmtId="0" fontId="33" fillId="33" borderId="41" applyNumberFormat="0" applyProtection="0">
      <alignment horizontal="left" vertical="center" indent="1"/>
    </xf>
    <xf numFmtId="0" fontId="33" fillId="33" borderId="41" applyNumberFormat="0" applyProtection="0">
      <alignment horizontal="left" vertical="center" indent="1"/>
    </xf>
    <xf numFmtId="4" fontId="49" fillId="35" borderId="41" applyNumberFormat="0" applyProtection="0">
      <alignment vertical="center"/>
    </xf>
    <xf numFmtId="4" fontId="47" fillId="30" borderId="41" applyNumberFormat="0" applyProtection="0">
      <alignment horizontal="right" vertical="center"/>
    </xf>
    <xf numFmtId="4" fontId="47" fillId="35" borderId="41" applyNumberFormat="0" applyProtection="0">
      <alignment horizontal="left" vertical="center" indent="1"/>
    </xf>
    <xf numFmtId="4" fontId="47" fillId="18" borderId="57" applyNumberFormat="0" applyProtection="0">
      <alignment vertical="center"/>
    </xf>
    <xf numFmtId="0" fontId="86" fillId="0" borderId="0"/>
    <xf numFmtId="0" fontId="33" fillId="22" borderId="41" applyNumberFormat="0" applyProtection="0">
      <alignment horizontal="left" vertical="center" indent="1"/>
    </xf>
    <xf numFmtId="4" fontId="47" fillId="27" borderId="41" applyNumberFormat="0" applyProtection="0">
      <alignment horizontal="right" vertical="center"/>
    </xf>
    <xf numFmtId="0" fontId="33" fillId="19" borderId="41" applyNumberFormat="0" applyProtection="0">
      <alignment horizontal="left" vertical="center" indent="1"/>
    </xf>
    <xf numFmtId="0" fontId="33" fillId="22" borderId="57" applyNumberFormat="0" applyProtection="0">
      <alignment horizontal="left" vertical="center" indent="1"/>
    </xf>
    <xf numFmtId="4" fontId="47" fillId="35" borderId="41" applyNumberFormat="0" applyProtection="0">
      <alignment horizontal="left" vertical="center" indent="1"/>
    </xf>
    <xf numFmtId="4" fontId="47" fillId="22" borderId="41" applyNumberFormat="0" applyProtection="0">
      <alignment horizontal="left" vertical="center" indent="1"/>
    </xf>
    <xf numFmtId="0" fontId="33" fillId="33" borderId="41" applyNumberFormat="0" applyProtection="0">
      <alignment horizontal="left" vertical="center" indent="1"/>
    </xf>
    <xf numFmtId="0" fontId="33" fillId="34" borderId="41" applyNumberFormat="0" applyProtection="0">
      <alignment horizontal="left" vertical="center" indent="1"/>
    </xf>
    <xf numFmtId="4" fontId="49" fillId="20" borderId="41" applyNumberFormat="0" applyProtection="0">
      <alignment horizontal="right" vertical="center"/>
    </xf>
    <xf numFmtId="0" fontId="33" fillId="34" borderId="41" applyNumberFormat="0" applyProtection="0">
      <alignment horizontal="left" vertical="center" indent="1"/>
    </xf>
    <xf numFmtId="0" fontId="37" fillId="0" borderId="0" applyNumberFormat="0" applyFill="0" applyBorder="0" applyAlignment="0" applyProtection="0"/>
    <xf numFmtId="4" fontId="51" fillId="20" borderId="57" applyNumberFormat="0" applyProtection="0">
      <alignment horizontal="right" vertical="center"/>
    </xf>
    <xf numFmtId="4" fontId="51" fillId="20" borderId="57" applyNumberFormat="0" applyProtection="0">
      <alignment horizontal="right" vertical="center"/>
    </xf>
    <xf numFmtId="0" fontId="33" fillId="22" borderId="57" applyNumberFormat="0" applyProtection="0">
      <alignment horizontal="left" vertical="center" indent="1"/>
    </xf>
    <xf numFmtId="4" fontId="51" fillId="20" borderId="57" applyNumberFormat="0" applyProtection="0">
      <alignment horizontal="right" vertical="center"/>
    </xf>
    <xf numFmtId="0" fontId="33" fillId="33" borderId="41" applyNumberFormat="0" applyProtection="0">
      <alignment horizontal="left" vertical="center" indent="1"/>
    </xf>
    <xf numFmtId="0" fontId="33" fillId="33" borderId="41" applyNumberFormat="0" applyProtection="0">
      <alignment horizontal="left" vertical="center" indent="1"/>
    </xf>
    <xf numFmtId="0" fontId="33" fillId="19" borderId="41" applyNumberFormat="0" applyProtection="0">
      <alignment horizontal="left" vertical="center" indent="1"/>
    </xf>
    <xf numFmtId="4" fontId="47" fillId="18" borderId="41" applyNumberFormat="0" applyProtection="0">
      <alignment vertical="center"/>
    </xf>
    <xf numFmtId="0" fontId="33" fillId="19" borderId="41" applyNumberFormat="0" applyProtection="0">
      <alignment horizontal="left" vertical="center" indent="1"/>
    </xf>
    <xf numFmtId="0" fontId="33" fillId="34" borderId="41" applyNumberFormat="0" applyProtection="0">
      <alignment horizontal="left" vertical="center" indent="1"/>
    </xf>
    <xf numFmtId="4" fontId="47" fillId="31" borderId="41" applyNumberFormat="0" applyProtection="0">
      <alignment horizontal="right" vertical="center"/>
    </xf>
    <xf numFmtId="0" fontId="67" fillId="0" borderId="0"/>
    <xf numFmtId="0" fontId="64" fillId="0" borderId="59">
      <alignment horizontal="left" vertical="center"/>
    </xf>
    <xf numFmtId="4" fontId="47" fillId="27" borderId="57" applyNumberFormat="0" applyProtection="0">
      <alignment horizontal="right" vertical="center"/>
    </xf>
    <xf numFmtId="4" fontId="49" fillId="18" borderId="41" applyNumberFormat="0" applyProtection="0">
      <alignment vertical="center"/>
    </xf>
    <xf numFmtId="4" fontId="47" fillId="18" borderId="41" applyNumberFormat="0" applyProtection="0">
      <alignment horizontal="left" vertical="center" indent="1"/>
    </xf>
    <xf numFmtId="4" fontId="51" fillId="20" borderId="41" applyNumberFormat="0" applyProtection="0">
      <alignment horizontal="right" vertical="center"/>
    </xf>
    <xf numFmtId="4" fontId="47" fillId="18" borderId="57" applyNumberFormat="0" applyProtection="0">
      <alignment horizontal="left" vertical="center" indent="1"/>
    </xf>
    <xf numFmtId="4" fontId="47" fillId="24" borderId="41" applyNumberFormat="0" applyProtection="0">
      <alignment horizontal="right" vertical="center"/>
    </xf>
    <xf numFmtId="4" fontId="47" fillId="35" borderId="57" applyNumberFormat="0" applyProtection="0">
      <alignment horizontal="left" vertical="center" indent="1"/>
    </xf>
    <xf numFmtId="0" fontId="33" fillId="22" borderId="41" applyNumberFormat="0" applyProtection="0">
      <alignment horizontal="left" vertical="center" indent="1"/>
    </xf>
    <xf numFmtId="0" fontId="33" fillId="34" borderId="41" applyNumberFormat="0" applyProtection="0">
      <alignment horizontal="left" vertical="center" indent="1"/>
    </xf>
    <xf numFmtId="4" fontId="47" fillId="18" borderId="41" applyNumberFormat="0" applyProtection="0">
      <alignment horizontal="left" vertical="center" indent="1"/>
    </xf>
    <xf numFmtId="0" fontId="33" fillId="0" borderId="0"/>
    <xf numFmtId="4" fontId="49" fillId="20" borderId="41" applyNumberFormat="0" applyProtection="0">
      <alignment horizontal="right" vertical="center"/>
    </xf>
    <xf numFmtId="4" fontId="47" fillId="20" borderId="41" applyNumberFormat="0" applyProtection="0">
      <alignment horizontal="left" vertical="center" indent="1"/>
    </xf>
    <xf numFmtId="4" fontId="47" fillId="35" borderId="57" applyNumberFormat="0" applyProtection="0">
      <alignment horizontal="left" vertical="center" indent="1"/>
    </xf>
    <xf numFmtId="4" fontId="47" fillId="25" borderId="41" applyNumberFormat="0" applyProtection="0">
      <alignment horizontal="right" vertical="center"/>
    </xf>
    <xf numFmtId="4" fontId="47" fillId="35" borderId="41" applyNumberFormat="0" applyProtection="0">
      <alignment horizontal="left" vertical="center" indent="1"/>
    </xf>
    <xf numFmtId="4" fontId="47" fillId="26" borderId="41" applyNumberFormat="0" applyProtection="0">
      <alignment horizontal="right" vertical="center"/>
    </xf>
    <xf numFmtId="4" fontId="47" fillId="18" borderId="41" applyNumberFormat="0" applyProtection="0">
      <alignment vertical="center"/>
    </xf>
    <xf numFmtId="4" fontId="47" fillId="18" borderId="57" applyNumberFormat="0" applyProtection="0">
      <alignment vertical="center"/>
    </xf>
    <xf numFmtId="4" fontId="47" fillId="35" borderId="41" applyNumberFormat="0" applyProtection="0">
      <alignment vertical="center"/>
    </xf>
    <xf numFmtId="4" fontId="47" fillId="28" borderId="41" applyNumberFormat="0" applyProtection="0">
      <alignment horizontal="right" vertical="center"/>
    </xf>
    <xf numFmtId="4" fontId="49" fillId="35" borderId="41" applyNumberFormat="0" applyProtection="0">
      <alignment vertical="center"/>
    </xf>
    <xf numFmtId="4" fontId="47" fillId="24" borderId="41" applyNumberFormat="0" applyProtection="0">
      <alignment horizontal="right" vertical="center"/>
    </xf>
    <xf numFmtId="4" fontId="47" fillId="22" borderId="41" applyNumberFormat="0" applyProtection="0">
      <alignment horizontal="left" vertical="center" indent="1"/>
    </xf>
    <xf numFmtId="0" fontId="33" fillId="19" borderId="41" applyNumberFormat="0" applyProtection="0">
      <alignment horizontal="left" vertical="center" indent="1"/>
    </xf>
    <xf numFmtId="4" fontId="47" fillId="31" borderId="41" applyNumberFormat="0" applyProtection="0">
      <alignment horizontal="right" vertical="center"/>
    </xf>
    <xf numFmtId="4" fontId="51" fillId="20" borderId="41" applyNumberFormat="0" applyProtection="0">
      <alignment horizontal="right" vertical="center"/>
    </xf>
    <xf numFmtId="4" fontId="47" fillId="23" borderId="41" applyNumberFormat="0" applyProtection="0">
      <alignment horizontal="right" vertical="center"/>
    </xf>
    <xf numFmtId="4" fontId="47" fillId="20" borderId="41" applyNumberFormat="0" applyProtection="0">
      <alignment horizontal="right" vertical="center"/>
    </xf>
    <xf numFmtId="4" fontId="47" fillId="22" borderId="57" applyNumberFormat="0" applyProtection="0">
      <alignment horizontal="left" vertical="center" indent="1"/>
    </xf>
    <xf numFmtId="0" fontId="33" fillId="19" borderId="41" applyNumberFormat="0" applyProtection="0">
      <alignment horizontal="left" vertical="center" indent="1"/>
    </xf>
    <xf numFmtId="4" fontId="47" fillId="30" borderId="41" applyNumberFormat="0" applyProtection="0">
      <alignment horizontal="right" vertical="center"/>
    </xf>
    <xf numFmtId="4" fontId="49" fillId="20" borderId="41" applyNumberFormat="0" applyProtection="0">
      <alignment horizontal="right" vertical="center"/>
    </xf>
    <xf numFmtId="4" fontId="47" fillId="18" borderId="41" applyNumberFormat="0" applyProtection="0">
      <alignment horizontal="left" vertical="center" indent="1"/>
    </xf>
    <xf numFmtId="0" fontId="33" fillId="19" borderId="41" applyNumberFormat="0" applyProtection="0">
      <alignment horizontal="left" vertical="center" indent="1"/>
    </xf>
    <xf numFmtId="0" fontId="33" fillId="19" borderId="57" applyNumberFormat="0" applyProtection="0">
      <alignment horizontal="left" vertical="center" indent="1"/>
    </xf>
    <xf numFmtId="0" fontId="33" fillId="34" borderId="41" applyNumberFormat="0" applyProtection="0">
      <alignment horizontal="left" vertical="center" indent="1"/>
    </xf>
    <xf numFmtId="4" fontId="47" fillId="29" borderId="41" applyNumberFormat="0" applyProtection="0">
      <alignment horizontal="right" vertical="center"/>
    </xf>
    <xf numFmtId="4" fontId="47" fillId="35" borderId="41" applyNumberFormat="0" applyProtection="0">
      <alignment horizontal="left" vertical="center" indent="1"/>
    </xf>
    <xf numFmtId="4" fontId="47" fillId="22" borderId="57" applyNumberFormat="0" applyProtection="0">
      <alignment horizontal="left" vertical="center" indent="1"/>
    </xf>
    <xf numFmtId="0" fontId="33" fillId="22" borderId="41" applyNumberFormat="0" applyProtection="0">
      <alignment horizontal="left" vertical="center" indent="1"/>
    </xf>
    <xf numFmtId="4" fontId="47" fillId="22" borderId="57" applyNumberFormat="0" applyProtection="0">
      <alignment horizontal="left" vertical="center" indent="1"/>
    </xf>
    <xf numFmtId="4" fontId="47" fillId="20" borderId="57" applyNumberFormat="0" applyProtection="0">
      <alignment horizontal="left" vertical="center" indent="1"/>
    </xf>
    <xf numFmtId="4" fontId="47" fillId="26" borderId="41" applyNumberFormat="0" applyProtection="0">
      <alignment horizontal="right" vertical="center"/>
    </xf>
    <xf numFmtId="0" fontId="1" fillId="0" borderId="0"/>
    <xf numFmtId="4" fontId="51" fillId="20" borderId="57" applyNumberFormat="0" applyProtection="0">
      <alignment horizontal="right" vertical="center"/>
    </xf>
    <xf numFmtId="4" fontId="47" fillId="25" borderId="41" applyNumberFormat="0" applyProtection="0">
      <alignment horizontal="right" vertical="center"/>
    </xf>
    <xf numFmtId="0" fontId="64" fillId="0" borderId="59">
      <alignment horizontal="left" vertical="center"/>
    </xf>
    <xf numFmtId="0" fontId="33" fillId="33" borderId="57" applyNumberFormat="0" applyProtection="0">
      <alignment horizontal="left" vertical="center" indent="1"/>
    </xf>
    <xf numFmtId="0" fontId="1" fillId="0" borderId="0"/>
    <xf numFmtId="0" fontId="33" fillId="22" borderId="57" applyNumberFormat="0" applyProtection="0">
      <alignment horizontal="left" vertical="center" indent="1"/>
    </xf>
    <xf numFmtId="0" fontId="33" fillId="33" borderId="57" applyNumberFormat="0" applyProtection="0">
      <alignment horizontal="left" vertical="center" indent="1"/>
    </xf>
    <xf numFmtId="4" fontId="47" fillId="27" borderId="41" applyNumberFormat="0" applyProtection="0">
      <alignment horizontal="right" vertical="center"/>
    </xf>
    <xf numFmtId="0" fontId="33" fillId="19" borderId="57" applyNumberFormat="0" applyProtection="0">
      <alignment horizontal="left" vertical="center" indent="1"/>
    </xf>
    <xf numFmtId="0" fontId="33" fillId="34" borderId="57" applyNumberFormat="0" applyProtection="0">
      <alignment horizontal="left" vertical="center" indent="1"/>
    </xf>
    <xf numFmtId="0" fontId="33" fillId="34" borderId="57" applyNumberFormat="0" applyProtection="0">
      <alignment horizontal="left" vertical="center" indent="1"/>
    </xf>
    <xf numFmtId="10" fontId="65" fillId="35" borderId="60" applyNumberFormat="0" applyBorder="0" applyAlignment="0" applyProtection="0"/>
    <xf numFmtId="0" fontId="33" fillId="0" borderId="0" applyNumberFormat="0" applyFont="0" applyFill="0" applyBorder="0" applyAlignment="0" applyProtection="0"/>
    <xf numFmtId="0" fontId="1" fillId="0" borderId="0"/>
    <xf numFmtId="4" fontId="48" fillId="21" borderId="57" applyNumberFormat="0" applyProtection="0">
      <alignment horizontal="left" vertical="center" indent="1"/>
    </xf>
    <xf numFmtId="4" fontId="47" fillId="18" borderId="41" applyNumberFormat="0" applyProtection="0">
      <alignment horizontal="left" vertical="center" indent="1"/>
    </xf>
    <xf numFmtId="4" fontId="49" fillId="18" borderId="41" applyNumberFormat="0" applyProtection="0">
      <alignment vertical="center"/>
    </xf>
    <xf numFmtId="0" fontId="33" fillId="19" borderId="41" applyNumberFormat="0" applyProtection="0">
      <alignment horizontal="left" vertical="center" indent="1"/>
    </xf>
    <xf numFmtId="4" fontId="48" fillId="21" borderId="41" applyNumberFormat="0" applyProtection="0">
      <alignment horizontal="left" vertical="center" indent="1"/>
    </xf>
    <xf numFmtId="4" fontId="47" fillId="22" borderId="41" applyNumberFormat="0" applyProtection="0">
      <alignment horizontal="left" vertical="center" indent="1"/>
    </xf>
    <xf numFmtId="0" fontId="33" fillId="19" borderId="41" applyNumberFormat="0" applyProtection="0">
      <alignment horizontal="left" vertical="center" indent="1"/>
    </xf>
    <xf numFmtId="4" fontId="47" fillId="35" borderId="41" applyNumberFormat="0" applyProtection="0">
      <alignment horizontal="left" vertical="center" indent="1"/>
    </xf>
    <xf numFmtId="0" fontId="33" fillId="33" borderId="57" applyNumberFormat="0" applyProtection="0">
      <alignment horizontal="left" vertical="center" indent="1"/>
    </xf>
    <xf numFmtId="4" fontId="47" fillId="35" borderId="41" applyNumberFormat="0" applyProtection="0">
      <alignment vertical="center"/>
    </xf>
    <xf numFmtId="4" fontId="47" fillId="24" borderId="57" applyNumberFormat="0" applyProtection="0">
      <alignment horizontal="right" vertical="center"/>
    </xf>
    <xf numFmtId="4" fontId="49" fillId="35" borderId="57" applyNumberFormat="0" applyProtection="0">
      <alignment vertical="center"/>
    </xf>
    <xf numFmtId="4" fontId="47" fillId="22" borderId="57" applyNumberFormat="0" applyProtection="0">
      <alignment horizontal="left" vertical="center" indent="1"/>
    </xf>
    <xf numFmtId="4" fontId="47" fillId="25" borderId="57" applyNumberFormat="0" applyProtection="0">
      <alignment horizontal="right" vertical="center"/>
    </xf>
    <xf numFmtId="4" fontId="47" fillId="35" borderId="57" applyNumberFormat="0" applyProtection="0">
      <alignment horizontal="left" vertical="center" indent="1"/>
    </xf>
    <xf numFmtId="4" fontId="47" fillId="18" borderId="57" applyNumberFormat="0" applyProtection="0">
      <alignment vertical="center"/>
    </xf>
    <xf numFmtId="4" fontId="49" fillId="20" borderId="57" applyNumberFormat="0" applyProtection="0">
      <alignment horizontal="right" vertical="center"/>
    </xf>
    <xf numFmtId="0" fontId="33" fillId="19" borderId="57" applyNumberFormat="0" applyProtection="0">
      <alignment horizontal="left" vertical="center" indent="1"/>
    </xf>
    <xf numFmtId="4" fontId="47" fillId="29" borderId="57" applyNumberFormat="0" applyProtection="0">
      <alignment horizontal="right" vertical="center"/>
    </xf>
    <xf numFmtId="0" fontId="82" fillId="0" borderId="0" applyBorder="0"/>
    <xf numFmtId="0" fontId="33" fillId="19" borderId="57" applyNumberFormat="0" applyProtection="0">
      <alignment horizontal="left" vertical="center" indent="1"/>
    </xf>
    <xf numFmtId="4" fontId="47" fillId="30" borderId="57" applyNumberFormat="0" applyProtection="0">
      <alignment horizontal="right" vertical="center"/>
    </xf>
    <xf numFmtId="0" fontId="33" fillId="19" borderId="57" applyNumberFormat="0" applyProtection="0">
      <alignment horizontal="left" vertical="center" indent="1"/>
    </xf>
    <xf numFmtId="0" fontId="33" fillId="19" borderId="57" applyNumberFormat="0" applyProtection="0">
      <alignment horizontal="left" vertical="center" indent="1"/>
    </xf>
    <xf numFmtId="0" fontId="33" fillId="19" borderId="57" applyNumberFormat="0" applyProtection="0">
      <alignment horizontal="left" vertical="center" indent="1"/>
    </xf>
    <xf numFmtId="0" fontId="33" fillId="19" borderId="41" applyNumberFormat="0" applyProtection="0">
      <alignment horizontal="left" vertical="center" indent="1"/>
    </xf>
    <xf numFmtId="4" fontId="47" fillId="30" borderId="57" applyNumberFormat="0" applyProtection="0">
      <alignment horizontal="right" vertical="center"/>
    </xf>
    <xf numFmtId="0" fontId="1" fillId="0" borderId="0"/>
    <xf numFmtId="9" fontId="67" fillId="0" borderId="0" applyFont="0" applyFill="0" applyBorder="0" applyAlignment="0" applyProtection="0"/>
    <xf numFmtId="4" fontId="47" fillId="28" borderId="41" applyNumberFormat="0" applyProtection="0">
      <alignment horizontal="right" vertical="center"/>
    </xf>
    <xf numFmtId="4" fontId="47" fillId="26" borderId="41" applyNumberFormat="0" applyProtection="0">
      <alignment horizontal="right" vertical="center"/>
    </xf>
    <xf numFmtId="4" fontId="47" fillId="24" borderId="41" applyNumberFormat="0" applyProtection="0">
      <alignment horizontal="right" vertical="center"/>
    </xf>
    <xf numFmtId="4" fontId="47" fillId="29" borderId="41" applyNumberFormat="0" applyProtection="0">
      <alignment horizontal="right" vertical="center"/>
    </xf>
    <xf numFmtId="4" fontId="47" fillId="18" borderId="57" applyNumberFormat="0" applyProtection="0">
      <alignment horizontal="left" vertical="center" indent="1"/>
    </xf>
    <xf numFmtId="4" fontId="48" fillId="21" borderId="57" applyNumberFormat="0" applyProtection="0">
      <alignment horizontal="left" vertical="center" indent="1"/>
    </xf>
    <xf numFmtId="4" fontId="49" fillId="20" borderId="57" applyNumberFormat="0" applyProtection="0">
      <alignment horizontal="right" vertical="center"/>
    </xf>
    <xf numFmtId="4" fontId="49" fillId="18" borderId="57" applyNumberFormat="0" applyProtection="0">
      <alignment vertical="center"/>
    </xf>
    <xf numFmtId="4" fontId="49" fillId="18" borderId="57" applyNumberFormat="0" applyProtection="0">
      <alignment vertical="center"/>
    </xf>
    <xf numFmtId="0" fontId="33" fillId="22" borderId="57" applyNumberFormat="0" applyProtection="0">
      <alignment horizontal="left" vertical="center" indent="1"/>
    </xf>
    <xf numFmtId="4" fontId="47" fillId="31" borderId="57" applyNumberFormat="0" applyProtection="0">
      <alignment horizontal="right" vertical="center"/>
    </xf>
    <xf numFmtId="4" fontId="47" fillId="29" borderId="57" applyNumberFormat="0" applyProtection="0">
      <alignment horizontal="right" vertical="center"/>
    </xf>
    <xf numFmtId="0" fontId="33" fillId="19" borderId="57" applyNumberFormat="0" applyProtection="0">
      <alignment horizontal="left" vertical="center" indent="1"/>
    </xf>
    <xf numFmtId="0" fontId="33" fillId="22" borderId="57" applyNumberFormat="0" applyProtection="0">
      <alignment horizontal="left" vertical="center" indent="1"/>
    </xf>
    <xf numFmtId="4" fontId="47" fillId="23" borderId="41" applyNumberFormat="0" applyProtection="0">
      <alignment horizontal="right" vertical="center"/>
    </xf>
    <xf numFmtId="4" fontId="47" fillId="18" borderId="41" applyNumberFormat="0" applyProtection="0">
      <alignment horizontal="left" vertical="center" indent="1"/>
    </xf>
    <xf numFmtId="4" fontId="47" fillId="18" borderId="41" applyNumberFormat="0" applyProtection="0">
      <alignment vertical="center"/>
    </xf>
    <xf numFmtId="0" fontId="33" fillId="19" borderId="41" applyNumberFormat="0" applyProtection="0">
      <alignment horizontal="left" vertical="center" indent="1"/>
    </xf>
    <xf numFmtId="0" fontId="33" fillId="19" borderId="41" applyNumberFormat="0" applyProtection="0">
      <alignment horizontal="left" vertical="center" indent="1"/>
    </xf>
    <xf numFmtId="4" fontId="48" fillId="21" borderId="41" applyNumberFormat="0" applyProtection="0">
      <alignment horizontal="left" vertical="center" indent="1"/>
    </xf>
    <xf numFmtId="0" fontId="33" fillId="19" borderId="57" applyNumberFormat="0" applyProtection="0">
      <alignment horizontal="left" vertical="center" indent="1"/>
    </xf>
    <xf numFmtId="0" fontId="33" fillId="19" borderId="41" applyNumberFormat="0" applyProtection="0">
      <alignment horizontal="left" vertical="center" indent="1"/>
    </xf>
    <xf numFmtId="0" fontId="33" fillId="34" borderId="57" applyNumberFormat="0" applyProtection="0">
      <alignment horizontal="left" vertical="center" indent="1"/>
    </xf>
    <xf numFmtId="4" fontId="47" fillId="20" borderId="57" applyNumberFormat="0" applyProtection="0">
      <alignment horizontal="left" vertical="center" indent="1"/>
    </xf>
    <xf numFmtId="0" fontId="33" fillId="19" borderId="57" applyNumberFormat="0" applyProtection="0">
      <alignment horizontal="left" vertical="center" indent="1"/>
    </xf>
    <xf numFmtId="4" fontId="49" fillId="35" borderId="57" applyNumberFormat="0" applyProtection="0">
      <alignment vertical="center"/>
    </xf>
    <xf numFmtId="4" fontId="47" fillId="27" borderId="57" applyNumberFormat="0" applyProtection="0">
      <alignment horizontal="right" vertical="center"/>
    </xf>
    <xf numFmtId="4" fontId="47" fillId="26" borderId="57" applyNumberFormat="0" applyProtection="0">
      <alignment horizontal="right" vertical="center"/>
    </xf>
    <xf numFmtId="4" fontId="47" fillId="23" borderId="57" applyNumberFormat="0" applyProtection="0">
      <alignment horizontal="right" vertical="center"/>
    </xf>
    <xf numFmtId="0" fontId="33" fillId="33" borderId="57" applyNumberFormat="0" applyProtection="0">
      <alignment horizontal="left" vertical="center" indent="1"/>
    </xf>
    <xf numFmtId="4" fontId="49" fillId="20" borderId="57" applyNumberFormat="0" applyProtection="0">
      <alignment horizontal="right" vertical="center"/>
    </xf>
    <xf numFmtId="4" fontId="47" fillId="35" borderId="57" applyNumberFormat="0" applyProtection="0">
      <alignment horizontal="left" vertical="center" indent="1"/>
    </xf>
    <xf numFmtId="4" fontId="47" fillId="23" borderId="57" applyNumberFormat="0" applyProtection="0">
      <alignment horizontal="right" vertical="center"/>
    </xf>
    <xf numFmtId="4" fontId="49" fillId="35" borderId="57" applyNumberFormat="0" applyProtection="0">
      <alignment vertical="center"/>
    </xf>
    <xf numFmtId="0" fontId="33" fillId="19" borderId="57" applyNumberFormat="0" applyProtection="0">
      <alignment horizontal="left" vertical="center" indent="1"/>
    </xf>
    <xf numFmtId="4" fontId="47" fillId="20" borderId="57" applyNumberFormat="0" applyProtection="0">
      <alignment horizontal="right" vertical="center"/>
    </xf>
    <xf numFmtId="0" fontId="33" fillId="22" borderId="57" applyNumberFormat="0" applyProtection="0">
      <alignment horizontal="left" vertical="center" indent="1"/>
    </xf>
    <xf numFmtId="0" fontId="33" fillId="34" borderId="41" applyNumberFormat="0" applyProtection="0">
      <alignment horizontal="left" vertical="center" indent="1"/>
    </xf>
    <xf numFmtId="4" fontId="47" fillId="20" borderId="57" applyNumberFormat="0" applyProtection="0">
      <alignment horizontal="left" vertical="center" indent="1"/>
    </xf>
    <xf numFmtId="4" fontId="47" fillId="29" borderId="57" applyNumberFormat="0" applyProtection="0">
      <alignment horizontal="right" vertical="center"/>
    </xf>
    <xf numFmtId="4" fontId="49" fillId="35" borderId="41" applyNumberFormat="0" applyProtection="0">
      <alignment vertical="center"/>
    </xf>
    <xf numFmtId="193" fontId="33" fillId="0" borderId="0"/>
    <xf numFmtId="4" fontId="47" fillId="25" borderId="41" applyNumberFormat="0" applyProtection="0">
      <alignment horizontal="right" vertical="center"/>
    </xf>
    <xf numFmtId="0" fontId="33" fillId="0" borderId="0"/>
    <xf numFmtId="193" fontId="33" fillId="0" borderId="0"/>
    <xf numFmtId="0" fontId="33" fillId="34" borderId="57" applyNumberFormat="0" applyProtection="0">
      <alignment horizontal="left" vertical="center" indent="1"/>
    </xf>
    <xf numFmtId="44" fontId="84" fillId="0" borderId="0" applyFont="0" applyFill="0" applyBorder="0" applyAlignment="0" applyProtection="0"/>
    <xf numFmtId="4" fontId="51" fillId="20" borderId="41" applyNumberFormat="0" applyProtection="0">
      <alignment horizontal="right" vertical="center"/>
    </xf>
    <xf numFmtId="4" fontId="47" fillId="31" borderId="41" applyNumberFormat="0" applyProtection="0">
      <alignment horizontal="right" vertical="center"/>
    </xf>
    <xf numFmtId="0" fontId="88" fillId="0" borderId="0"/>
    <xf numFmtId="44" fontId="88" fillId="0" borderId="0" applyFont="0" applyFill="0" applyBorder="0" applyAlignment="0" applyProtection="0"/>
    <xf numFmtId="43" fontId="88" fillId="0" borderId="0" applyFont="0" applyFill="0" applyBorder="0" applyAlignment="0" applyProtection="0"/>
    <xf numFmtId="9" fontId="88" fillId="0" borderId="0" applyFont="0" applyFill="0" applyBorder="0" applyAlignment="0" applyProtection="0"/>
    <xf numFmtId="4" fontId="47" fillId="31" borderId="57" applyNumberFormat="0" applyProtection="0">
      <alignment horizontal="right" vertical="center"/>
    </xf>
    <xf numFmtId="0" fontId="82" fillId="0" borderId="0" applyBorder="0"/>
    <xf numFmtId="4" fontId="47" fillId="28" borderId="57" applyNumberFormat="0" applyProtection="0">
      <alignment horizontal="right" vertical="center"/>
    </xf>
    <xf numFmtId="0" fontId="33" fillId="19" borderId="57" applyNumberFormat="0" applyProtection="0">
      <alignment horizontal="left" vertical="center" indent="1"/>
    </xf>
    <xf numFmtId="4" fontId="47" fillId="18" borderId="57" applyNumberFormat="0" applyProtection="0">
      <alignment horizontal="left" vertical="center" indent="1"/>
    </xf>
    <xf numFmtId="4" fontId="47" fillId="20" borderId="58" applyNumberFormat="0" applyProtection="0">
      <alignment horizontal="left" vertical="center" indent="1"/>
    </xf>
    <xf numFmtId="4" fontId="47" fillId="18" borderId="57" applyNumberFormat="0" applyProtection="0">
      <alignment horizontal="left" vertical="center" indent="1"/>
    </xf>
    <xf numFmtId="4" fontId="47" fillId="30" borderId="57" applyNumberFormat="0" applyProtection="0">
      <alignment horizontal="right" vertical="center"/>
    </xf>
    <xf numFmtId="4" fontId="48" fillId="21" borderId="57" applyNumberFormat="0" applyProtection="0">
      <alignment horizontal="left" vertical="center" indent="1"/>
    </xf>
    <xf numFmtId="4" fontId="47" fillId="25" borderId="57" applyNumberFormat="0" applyProtection="0">
      <alignment horizontal="right" vertical="center"/>
    </xf>
    <xf numFmtId="4" fontId="47" fillId="18" borderId="57" applyNumberFormat="0" applyProtection="0">
      <alignment horizontal="left" vertical="center" indent="1"/>
    </xf>
    <xf numFmtId="0" fontId="33" fillId="19" borderId="57" applyNumberFormat="0" applyProtection="0">
      <alignment horizontal="left" vertical="center" indent="1"/>
    </xf>
    <xf numFmtId="4" fontId="47" fillId="22" borderId="57" applyNumberFormat="0" applyProtection="0">
      <alignment horizontal="left" vertical="center" indent="1"/>
    </xf>
    <xf numFmtId="4" fontId="47" fillId="20" borderId="57" applyNumberFormat="0" applyProtection="0">
      <alignment horizontal="left" vertical="center" indent="1"/>
    </xf>
    <xf numFmtId="4" fontId="48" fillId="21" borderId="57" applyNumberFormat="0" applyProtection="0">
      <alignment horizontal="left" vertical="center" indent="1"/>
    </xf>
    <xf numFmtId="4" fontId="48" fillId="21" borderId="57" applyNumberFormat="0" applyProtection="0">
      <alignment horizontal="left" vertical="center" indent="1"/>
    </xf>
    <xf numFmtId="4" fontId="47" fillId="20" borderId="57" applyNumberFormat="0" applyProtection="0">
      <alignment horizontal="right" vertical="center"/>
    </xf>
    <xf numFmtId="4" fontId="49" fillId="20" borderId="57" applyNumberFormat="0" applyProtection="0">
      <alignment horizontal="right" vertical="center"/>
    </xf>
    <xf numFmtId="4" fontId="47" fillId="18" borderId="57" applyNumberFormat="0" applyProtection="0">
      <alignment horizontal="left" vertical="center" indent="1"/>
    </xf>
    <xf numFmtId="4" fontId="47" fillId="35" borderId="57" applyNumberFormat="0" applyProtection="0">
      <alignment horizontal="left" vertical="center" indent="1"/>
    </xf>
    <xf numFmtId="4" fontId="49" fillId="18" borderId="57" applyNumberFormat="0" applyProtection="0">
      <alignment vertical="center"/>
    </xf>
    <xf numFmtId="0" fontId="33" fillId="19" borderId="57" applyNumberFormat="0" applyProtection="0">
      <alignment horizontal="left" vertical="center" indent="1"/>
    </xf>
    <xf numFmtId="4" fontId="47" fillId="18" borderId="57" applyNumberFormat="0" applyProtection="0">
      <alignment horizontal="left" vertical="center" indent="1"/>
    </xf>
    <xf numFmtId="0" fontId="33" fillId="22" borderId="57" applyNumberFormat="0" applyProtection="0">
      <alignment horizontal="left" vertical="center" indent="1"/>
    </xf>
    <xf numFmtId="0" fontId="33" fillId="34" borderId="57" applyNumberFormat="0" applyProtection="0">
      <alignment horizontal="left" vertical="center" indent="1"/>
    </xf>
    <xf numFmtId="4" fontId="47" fillId="20" borderId="57" applyNumberFormat="0" applyProtection="0">
      <alignment horizontal="right" vertical="center"/>
    </xf>
    <xf numFmtId="0" fontId="33" fillId="34" borderId="57" applyNumberFormat="0" applyProtection="0">
      <alignment horizontal="left" vertical="center" indent="1"/>
    </xf>
    <xf numFmtId="4" fontId="47" fillId="35" borderId="57" applyNumberFormat="0" applyProtection="0">
      <alignment vertical="center"/>
    </xf>
    <xf numFmtId="0" fontId="33" fillId="22" borderId="57" applyNumberFormat="0" applyProtection="0">
      <alignment horizontal="left" vertical="center" indent="1"/>
    </xf>
    <xf numFmtId="4" fontId="47" fillId="29" borderId="57" applyNumberFormat="0" applyProtection="0">
      <alignment horizontal="right" vertical="center"/>
    </xf>
    <xf numFmtId="4" fontId="47" fillId="26" borderId="57" applyNumberFormat="0" applyProtection="0">
      <alignment horizontal="right" vertical="center"/>
    </xf>
    <xf numFmtId="4" fontId="47" fillId="23" borderId="57" applyNumberFormat="0" applyProtection="0">
      <alignment horizontal="right" vertical="center"/>
    </xf>
    <xf numFmtId="4" fontId="49" fillId="18" borderId="57" applyNumberFormat="0" applyProtection="0">
      <alignment vertical="center"/>
    </xf>
    <xf numFmtId="4" fontId="47" fillId="31" borderId="57" applyNumberFormat="0" applyProtection="0">
      <alignment horizontal="right" vertical="center"/>
    </xf>
    <xf numFmtId="0" fontId="33" fillId="19" borderId="57" applyNumberFormat="0" applyProtection="0">
      <alignment horizontal="left" vertical="center" indent="1"/>
    </xf>
    <xf numFmtId="0" fontId="33" fillId="19" borderId="57" applyNumberFormat="0" applyProtection="0">
      <alignment horizontal="left" vertical="center" indent="1"/>
    </xf>
    <xf numFmtId="4" fontId="47" fillId="27" borderId="57" applyNumberFormat="0" applyProtection="0">
      <alignment horizontal="right" vertical="center"/>
    </xf>
    <xf numFmtId="4" fontId="47" fillId="35" borderId="57" applyNumberFormat="0" applyProtection="0">
      <alignment horizontal="left" vertical="center" indent="1"/>
    </xf>
    <xf numFmtId="4" fontId="47" fillId="20" borderId="57" applyNumberFormat="0" applyProtection="0">
      <alignment horizontal="right" vertical="center"/>
    </xf>
    <xf numFmtId="4" fontId="47" fillId="22" borderId="57" applyNumberFormat="0" applyProtection="0">
      <alignment horizontal="left" vertical="center" indent="1"/>
    </xf>
    <xf numFmtId="0" fontId="33" fillId="19" borderId="57" applyNumberFormat="0" applyProtection="0">
      <alignment horizontal="left" vertical="center" indent="1"/>
    </xf>
    <xf numFmtId="0" fontId="33" fillId="33" borderId="57" applyNumberFormat="0" applyProtection="0">
      <alignment horizontal="left" vertical="center" indent="1"/>
    </xf>
    <xf numFmtId="0" fontId="1" fillId="0" borderId="0"/>
    <xf numFmtId="0" fontId="33" fillId="34" borderId="57" applyNumberFormat="0" applyProtection="0">
      <alignment horizontal="left" vertical="center" indent="1"/>
    </xf>
    <xf numFmtId="4" fontId="49" fillId="35" borderId="57" applyNumberFormat="0" applyProtection="0">
      <alignment vertical="center"/>
    </xf>
    <xf numFmtId="4" fontId="47" fillId="24" borderId="57" applyNumberFormat="0" applyProtection="0">
      <alignment horizontal="right" vertical="center"/>
    </xf>
    <xf numFmtId="4" fontId="47" fillId="20" borderId="58" applyNumberFormat="0" applyProtection="0">
      <alignment horizontal="left" vertical="center" indent="1"/>
    </xf>
    <xf numFmtId="0" fontId="33" fillId="34" borderId="57" applyNumberFormat="0" applyProtection="0">
      <alignment horizontal="left" vertical="center" indent="1"/>
    </xf>
    <xf numFmtId="0" fontId="33" fillId="33" borderId="57" applyNumberFormat="0" applyProtection="0">
      <alignment horizontal="left" vertical="center" indent="1"/>
    </xf>
    <xf numFmtId="4" fontId="47" fillId="31" borderId="57" applyNumberFormat="0" applyProtection="0">
      <alignment horizontal="right" vertical="center"/>
    </xf>
    <xf numFmtId="4" fontId="47" fillId="27" borderId="57" applyNumberFormat="0" applyProtection="0">
      <alignment horizontal="right" vertical="center"/>
    </xf>
    <xf numFmtId="4" fontId="47" fillId="20" borderId="57" applyNumberFormat="0" applyProtection="0">
      <alignment horizontal="right" vertical="center"/>
    </xf>
    <xf numFmtId="4" fontId="51" fillId="20" borderId="57" applyNumberFormat="0" applyProtection="0">
      <alignment horizontal="right" vertical="center"/>
    </xf>
    <xf numFmtId="0" fontId="33" fillId="19" borderId="57" applyNumberFormat="0" applyProtection="0">
      <alignment horizontal="left" vertical="center" indent="1"/>
    </xf>
    <xf numFmtId="0" fontId="33" fillId="19" borderId="57" applyNumberFormat="0" applyProtection="0">
      <alignment horizontal="left" vertical="center" indent="1"/>
    </xf>
    <xf numFmtId="0" fontId="33" fillId="19" borderId="57" applyNumberFormat="0" applyProtection="0">
      <alignment horizontal="left" vertical="center" indent="1"/>
    </xf>
    <xf numFmtId="4" fontId="47" fillId="35" borderId="57" applyNumberFormat="0" applyProtection="0">
      <alignment vertical="center"/>
    </xf>
    <xf numFmtId="193" fontId="33" fillId="19" borderId="41" applyNumberFormat="0" applyProtection="0">
      <alignment horizontal="left" vertical="center" indent="1"/>
    </xf>
    <xf numFmtId="4" fontId="47" fillId="27" borderId="57" applyNumberFormat="0" applyProtection="0">
      <alignment horizontal="right" vertical="center"/>
    </xf>
    <xf numFmtId="4" fontId="47" fillId="25" borderId="57" applyNumberFormat="0" applyProtection="0">
      <alignment horizontal="right" vertical="center"/>
    </xf>
    <xf numFmtId="0" fontId="33" fillId="22" borderId="57" applyNumberFormat="0" applyProtection="0">
      <alignment horizontal="left" vertical="center" indent="1"/>
    </xf>
    <xf numFmtId="0" fontId="33" fillId="0" borderId="0"/>
    <xf numFmtId="4" fontId="47" fillId="24" borderId="57" applyNumberFormat="0" applyProtection="0">
      <alignment horizontal="right" vertical="center"/>
    </xf>
    <xf numFmtId="4" fontId="47" fillId="23" borderId="57" applyNumberFormat="0" applyProtection="0">
      <alignment horizontal="right" vertical="center"/>
    </xf>
    <xf numFmtId="4" fontId="49" fillId="35" borderId="57" applyNumberFormat="0" applyProtection="0">
      <alignment vertical="center"/>
    </xf>
    <xf numFmtId="0" fontId="33" fillId="19" borderId="57" applyNumberFormat="0" applyProtection="0">
      <alignment horizontal="left" vertical="center" indent="1"/>
    </xf>
    <xf numFmtId="4" fontId="49" fillId="20" borderId="57" applyNumberFormat="0" applyProtection="0">
      <alignment horizontal="right" vertical="center"/>
    </xf>
    <xf numFmtId="4" fontId="47" fillId="26" borderId="57" applyNumberFormat="0" applyProtection="0">
      <alignment horizontal="right" vertical="center"/>
    </xf>
    <xf numFmtId="4" fontId="47" fillId="25" borderId="57" applyNumberFormat="0" applyProtection="0">
      <alignment horizontal="right" vertical="center"/>
    </xf>
    <xf numFmtId="4" fontId="47" fillId="24" borderId="57" applyNumberFormat="0" applyProtection="0">
      <alignment horizontal="right" vertical="center"/>
    </xf>
    <xf numFmtId="0" fontId="1" fillId="0" borderId="0"/>
    <xf numFmtId="4" fontId="47" fillId="23" borderId="57" applyNumberFormat="0" applyProtection="0">
      <alignment horizontal="right" vertical="center"/>
    </xf>
    <xf numFmtId="0" fontId="33" fillId="22" borderId="57" applyNumberFormat="0" applyProtection="0">
      <alignment horizontal="left" vertical="center" indent="1"/>
    </xf>
    <xf numFmtId="4" fontId="47" fillId="20" borderId="57" applyNumberFormat="0" applyProtection="0">
      <alignment horizontal="right" vertical="center"/>
    </xf>
    <xf numFmtId="0" fontId="33" fillId="33" borderId="57" applyNumberFormat="0" applyProtection="0">
      <alignment horizontal="left" vertical="center" indent="1"/>
    </xf>
    <xf numFmtId="0" fontId="33" fillId="33" borderId="57" applyNumberFormat="0" applyProtection="0">
      <alignment horizontal="left" vertical="center" indent="1"/>
    </xf>
    <xf numFmtId="4" fontId="48" fillId="21" borderId="57" applyNumberFormat="0" applyProtection="0">
      <alignment horizontal="left" vertical="center" indent="1"/>
    </xf>
    <xf numFmtId="0" fontId="33" fillId="19" borderId="57" applyNumberFormat="0" applyProtection="0">
      <alignment horizontal="left" vertical="center" indent="1"/>
    </xf>
    <xf numFmtId="0" fontId="33" fillId="22" borderId="57" applyNumberFormat="0" applyProtection="0">
      <alignment horizontal="left" vertical="center" indent="1"/>
    </xf>
    <xf numFmtId="4" fontId="51" fillId="20" borderId="57" applyNumberFormat="0" applyProtection="0">
      <alignment horizontal="right" vertical="center"/>
    </xf>
    <xf numFmtId="0" fontId="33" fillId="19" borderId="57" applyNumberFormat="0" applyProtection="0">
      <alignment horizontal="left" vertical="center" indent="1"/>
    </xf>
    <xf numFmtId="4" fontId="47" fillId="26" borderId="57" applyNumberFormat="0" applyProtection="0">
      <alignment horizontal="right" vertical="center"/>
    </xf>
    <xf numFmtId="0" fontId="33" fillId="19" borderId="57" applyNumberFormat="0" applyProtection="0">
      <alignment horizontal="left" vertical="center" indent="1"/>
    </xf>
    <xf numFmtId="4" fontId="47" fillId="28" borderId="57" applyNumberFormat="0" applyProtection="0">
      <alignment horizontal="right" vertical="center"/>
    </xf>
    <xf numFmtId="4" fontId="47" fillId="26" borderId="57" applyNumberFormat="0" applyProtection="0">
      <alignment horizontal="right" vertical="center"/>
    </xf>
    <xf numFmtId="4" fontId="47" fillId="18" borderId="57" applyNumberFormat="0" applyProtection="0">
      <alignment horizontal="left" vertical="center" indent="1"/>
    </xf>
    <xf numFmtId="4" fontId="49" fillId="18" borderId="57" applyNumberFormat="0" applyProtection="0">
      <alignment vertical="center"/>
    </xf>
    <xf numFmtId="0" fontId="33" fillId="19" borderId="57" applyNumberFormat="0" applyProtection="0">
      <alignment horizontal="left" vertical="center" indent="1"/>
    </xf>
    <xf numFmtId="193" fontId="33" fillId="19" borderId="57" applyNumberFormat="0" applyProtection="0">
      <alignment horizontal="left" vertical="center" indent="1"/>
    </xf>
    <xf numFmtId="4" fontId="48" fillId="21" borderId="57" applyNumberFormat="0" applyProtection="0">
      <alignment horizontal="left" vertical="center" indent="1"/>
    </xf>
    <xf numFmtId="0" fontId="1" fillId="0" borderId="0"/>
    <xf numFmtId="0" fontId="33" fillId="19" borderId="57" applyNumberFormat="0" applyProtection="0">
      <alignment horizontal="left" vertical="center" indent="1"/>
    </xf>
    <xf numFmtId="4" fontId="47" fillId="27" borderId="57" applyNumberFormat="0" applyProtection="0">
      <alignment horizontal="right" vertical="center"/>
    </xf>
    <xf numFmtId="4" fontId="47" fillId="18" borderId="57" applyNumberFormat="0" applyProtection="0">
      <alignment vertical="center"/>
    </xf>
    <xf numFmtId="4" fontId="47" fillId="22" borderId="57" applyNumberFormat="0" applyProtection="0">
      <alignment horizontal="left" vertical="center" indent="1"/>
    </xf>
    <xf numFmtId="4" fontId="47" fillId="18" borderId="57" applyNumberFormat="0" applyProtection="0">
      <alignment horizontal="left" vertical="center" indent="1"/>
    </xf>
    <xf numFmtId="0" fontId="33" fillId="34" borderId="57" applyNumberFormat="0" applyProtection="0">
      <alignment horizontal="left" vertical="center" indent="1"/>
    </xf>
    <xf numFmtId="4" fontId="47" fillId="23" borderId="57" applyNumberFormat="0" applyProtection="0">
      <alignment horizontal="right" vertical="center"/>
    </xf>
    <xf numFmtId="4" fontId="47" fillId="29" borderId="57" applyNumberFormat="0" applyProtection="0">
      <alignment horizontal="right" vertical="center"/>
    </xf>
    <xf numFmtId="0" fontId="33" fillId="0" borderId="0" applyNumberFormat="0" applyFont="0" applyFill="0" applyBorder="0" applyAlignment="0" applyProtection="0"/>
    <xf numFmtId="181" fontId="1" fillId="0" borderId="0" applyFont="0" applyFill="0" applyBorder="0" applyAlignment="0" applyProtection="0"/>
    <xf numFmtId="4" fontId="47" fillId="35" borderId="57" applyNumberFormat="0" applyProtection="0">
      <alignment horizontal="left" vertical="center" indent="1"/>
    </xf>
    <xf numFmtId="0" fontId="33" fillId="19" borderId="57" applyNumberFormat="0" applyProtection="0">
      <alignment horizontal="left" vertical="center" indent="1"/>
    </xf>
    <xf numFmtId="4" fontId="48" fillId="21" borderId="57" applyNumberFormat="0" applyProtection="0">
      <alignment horizontal="left" vertical="center" indent="1"/>
    </xf>
    <xf numFmtId="4" fontId="47" fillId="35" borderId="57" applyNumberFormat="0" applyProtection="0">
      <alignment vertical="center"/>
    </xf>
    <xf numFmtId="193" fontId="33" fillId="19" borderId="57" applyNumberFormat="0" applyProtection="0">
      <alignment horizontal="left" vertical="center" indent="1"/>
    </xf>
    <xf numFmtId="4" fontId="47" fillId="28" borderId="57" applyNumberFormat="0" applyProtection="0">
      <alignment horizontal="right" vertical="center"/>
    </xf>
    <xf numFmtId="0" fontId="33" fillId="22" borderId="57" applyNumberFormat="0" applyProtection="0">
      <alignment horizontal="left" vertical="center" indent="1"/>
    </xf>
    <xf numFmtId="4" fontId="47" fillId="35" borderId="57" applyNumberFormat="0" applyProtection="0">
      <alignment horizontal="left" vertical="center" indent="1"/>
    </xf>
    <xf numFmtId="4" fontId="47" fillId="30" borderId="57" applyNumberFormat="0" applyProtection="0">
      <alignment horizontal="right" vertical="center"/>
    </xf>
    <xf numFmtId="0" fontId="33" fillId="19" borderId="57" applyNumberFormat="0" applyProtection="0">
      <alignment horizontal="left" vertical="center" indent="1"/>
    </xf>
    <xf numFmtId="43" fontId="1" fillId="0" borderId="0" applyFont="0" applyFill="0" applyBorder="0" applyAlignment="0" applyProtection="0"/>
    <xf numFmtId="4" fontId="51" fillId="20" borderId="57" applyNumberFormat="0" applyProtection="0">
      <alignment horizontal="right" vertical="center"/>
    </xf>
    <xf numFmtId="4" fontId="47" fillId="29" borderId="57" applyNumberFormat="0" applyProtection="0">
      <alignment horizontal="right" vertical="center"/>
    </xf>
    <xf numFmtId="4" fontId="47" fillId="18" borderId="57" applyNumberFormat="0" applyProtection="0">
      <alignment vertical="center"/>
    </xf>
    <xf numFmtId="4" fontId="49" fillId="20" borderId="57" applyNumberFormat="0" applyProtection="0">
      <alignment horizontal="right" vertical="center"/>
    </xf>
    <xf numFmtId="0" fontId="33" fillId="0" borderId="0"/>
    <xf numFmtId="4" fontId="47" fillId="35" borderId="57" applyNumberFormat="0" applyProtection="0">
      <alignment horizontal="left" vertical="center" indent="1"/>
    </xf>
    <xf numFmtId="4" fontId="47" fillId="35" borderId="57" applyNumberFormat="0" applyProtection="0">
      <alignment vertical="center"/>
    </xf>
    <xf numFmtId="4" fontId="47" fillId="20" borderId="57" applyNumberFormat="0" applyProtection="0">
      <alignment horizontal="left" vertical="center" indent="1"/>
    </xf>
    <xf numFmtId="4" fontId="47" fillId="28" borderId="57" applyNumberFormat="0" applyProtection="0">
      <alignment horizontal="right" vertical="center"/>
    </xf>
    <xf numFmtId="0" fontId="33" fillId="19" borderId="57" applyNumberFormat="0" applyProtection="0">
      <alignment horizontal="left" vertical="center" indent="1"/>
    </xf>
    <xf numFmtId="4" fontId="47" fillId="18" borderId="57" applyNumberFormat="0" applyProtection="0">
      <alignment horizontal="left" vertical="center" indent="1"/>
    </xf>
    <xf numFmtId="0" fontId="1" fillId="0" borderId="0"/>
    <xf numFmtId="4" fontId="47" fillId="18" borderId="57" applyNumberFormat="0" applyProtection="0">
      <alignment vertical="center"/>
    </xf>
    <xf numFmtId="0" fontId="33" fillId="0" borderId="0"/>
    <xf numFmtId="0" fontId="33" fillId="22" borderId="57" applyNumberFormat="0" applyProtection="0">
      <alignment horizontal="left" vertical="center" indent="1"/>
    </xf>
    <xf numFmtId="0" fontId="82" fillId="0" borderId="0" applyBorder="0"/>
    <xf numFmtId="4" fontId="47" fillId="35" borderId="57" applyNumberFormat="0" applyProtection="0">
      <alignment vertical="center"/>
    </xf>
    <xf numFmtId="0" fontId="33" fillId="34" borderId="57" applyNumberFormat="0" applyProtection="0">
      <alignment horizontal="left" vertical="center" indent="1"/>
    </xf>
    <xf numFmtId="4" fontId="47" fillId="26" borderId="57" applyNumberFormat="0" applyProtection="0">
      <alignment horizontal="right" vertical="center"/>
    </xf>
    <xf numFmtId="0" fontId="33" fillId="19" borderId="57" applyNumberFormat="0" applyProtection="0">
      <alignment horizontal="left" vertical="center" indent="1"/>
    </xf>
    <xf numFmtId="0" fontId="33" fillId="19" borderId="57" applyNumberFormat="0" applyProtection="0">
      <alignment horizontal="left" vertical="center" indent="1"/>
    </xf>
    <xf numFmtId="4" fontId="47" fillId="25" borderId="57" applyNumberFormat="0" applyProtection="0">
      <alignment horizontal="right" vertical="center"/>
    </xf>
    <xf numFmtId="0" fontId="33" fillId="19" borderId="57" applyNumberFormat="0" applyProtection="0">
      <alignment horizontal="left" vertical="center" indent="1"/>
    </xf>
    <xf numFmtId="0" fontId="33" fillId="34" borderId="57" applyNumberFormat="0" applyProtection="0">
      <alignment horizontal="left" vertical="center" indent="1"/>
    </xf>
    <xf numFmtId="4" fontId="47" fillId="24" borderId="57" applyNumberFormat="0" applyProtection="0">
      <alignment horizontal="right" vertical="center"/>
    </xf>
    <xf numFmtId="0" fontId="33" fillId="33" borderId="57" applyNumberFormat="0" applyProtection="0">
      <alignment horizontal="left" vertical="center" indent="1"/>
    </xf>
    <xf numFmtId="0" fontId="88" fillId="0" borderId="0"/>
    <xf numFmtId="4" fontId="47" fillId="18" borderId="57" applyNumberFormat="0" applyProtection="0">
      <alignment horizontal="left" vertical="center" indent="1"/>
    </xf>
    <xf numFmtId="0" fontId="82" fillId="0" borderId="0" applyBorder="0"/>
    <xf numFmtId="4" fontId="47" fillId="20" borderId="57" applyNumberFormat="0" applyProtection="0">
      <alignment horizontal="left" vertical="center" indent="1"/>
    </xf>
    <xf numFmtId="4" fontId="51" fillId="20" borderId="57" applyNumberFormat="0" applyProtection="0">
      <alignment horizontal="right" vertical="center"/>
    </xf>
    <xf numFmtId="0" fontId="33" fillId="19" borderId="57" applyNumberFormat="0" applyProtection="0">
      <alignment horizontal="left" vertical="center" indent="1"/>
    </xf>
    <xf numFmtId="181" fontId="86" fillId="0" borderId="0" applyFont="0" applyFill="0" applyBorder="0" applyAlignment="0" applyProtection="0"/>
    <xf numFmtId="4" fontId="47" fillId="31" borderId="57" applyNumberFormat="0" applyProtection="0">
      <alignment horizontal="right" vertical="center"/>
    </xf>
    <xf numFmtId="0" fontId="33" fillId="19" borderId="57" applyNumberFormat="0" applyProtection="0">
      <alignment horizontal="left" vertical="center" indent="1"/>
    </xf>
    <xf numFmtId="4" fontId="47" fillId="24" borderId="57" applyNumberFormat="0" applyProtection="0">
      <alignment horizontal="right" vertical="center"/>
    </xf>
    <xf numFmtId="4" fontId="47" fillId="35" borderId="57" applyNumberFormat="0" applyProtection="0">
      <alignment horizontal="left" vertical="center" indent="1"/>
    </xf>
    <xf numFmtId="0" fontId="33" fillId="19" borderId="57" applyNumberFormat="0" applyProtection="0">
      <alignment horizontal="left" vertical="center" indent="1"/>
    </xf>
    <xf numFmtId="4" fontId="47" fillId="25" borderId="57" applyNumberFormat="0" applyProtection="0">
      <alignment horizontal="right" vertical="center"/>
    </xf>
    <xf numFmtId="4" fontId="49" fillId="20" borderId="57" applyNumberFormat="0" applyProtection="0">
      <alignment horizontal="right" vertical="center"/>
    </xf>
    <xf numFmtId="0" fontId="33" fillId="19" borderId="57" applyNumberFormat="0" applyProtection="0">
      <alignment horizontal="left" vertical="center" indent="1"/>
    </xf>
    <xf numFmtId="4" fontId="47" fillId="30" borderId="57" applyNumberFormat="0" applyProtection="0">
      <alignment horizontal="right" vertical="center"/>
    </xf>
    <xf numFmtId="0" fontId="33" fillId="19" borderId="57" applyNumberFormat="0" applyProtection="0">
      <alignment horizontal="left" vertical="center" indent="1"/>
    </xf>
    <xf numFmtId="4" fontId="47" fillId="35" borderId="57" applyNumberFormat="0" applyProtection="0">
      <alignment horizontal="left" vertical="center" indent="1"/>
    </xf>
    <xf numFmtId="4" fontId="49" fillId="18" borderId="57" applyNumberFormat="0" applyProtection="0">
      <alignment vertical="center"/>
    </xf>
    <xf numFmtId="4" fontId="47" fillId="30" borderId="57" applyNumberFormat="0" applyProtection="0">
      <alignment horizontal="right" vertical="center"/>
    </xf>
    <xf numFmtId="4" fontId="47" fillId="35" borderId="57" applyNumberFormat="0" applyProtection="0">
      <alignment vertical="center"/>
    </xf>
    <xf numFmtId="4" fontId="49" fillId="35" borderId="57" applyNumberFormat="0" applyProtection="0">
      <alignment vertical="center"/>
    </xf>
    <xf numFmtId="4" fontId="49" fillId="18" borderId="57" applyNumberFormat="0" applyProtection="0">
      <alignment vertical="center"/>
    </xf>
    <xf numFmtId="0" fontId="86" fillId="0" borderId="0"/>
    <xf numFmtId="4" fontId="47" fillId="22" borderId="57" applyNumberFormat="0" applyProtection="0">
      <alignment horizontal="left" vertical="center" indent="1"/>
    </xf>
    <xf numFmtId="0" fontId="33" fillId="19" borderId="57" applyNumberFormat="0" applyProtection="0">
      <alignment horizontal="left" vertical="center" indent="1"/>
    </xf>
    <xf numFmtId="4" fontId="47" fillId="20" borderId="57" applyNumberFormat="0" applyProtection="0">
      <alignment horizontal="left" vertical="center" indent="1"/>
    </xf>
    <xf numFmtId="0" fontId="86" fillId="0" borderId="0"/>
    <xf numFmtId="0" fontId="33" fillId="33" borderId="57" applyNumberFormat="0" applyProtection="0">
      <alignment horizontal="left" vertical="center" indent="1"/>
    </xf>
    <xf numFmtId="4" fontId="47" fillId="20" borderId="57" applyNumberFormat="0" applyProtection="0">
      <alignment horizontal="right" vertical="center"/>
    </xf>
    <xf numFmtId="4" fontId="47" fillId="23" borderId="57" applyNumberFormat="0" applyProtection="0">
      <alignment horizontal="right" vertical="center"/>
    </xf>
    <xf numFmtId="0" fontId="76" fillId="1" borderId="59" applyNumberFormat="0" applyFont="0" applyAlignment="0">
      <alignment horizontal="center"/>
    </xf>
    <xf numFmtId="0" fontId="33" fillId="19" borderId="57" applyNumberFormat="0" applyProtection="0">
      <alignment horizontal="left" vertical="center" indent="1"/>
    </xf>
    <xf numFmtId="0" fontId="33" fillId="19" borderId="57" applyNumberFormat="0" applyProtection="0">
      <alignment horizontal="left" vertical="center" indent="1"/>
    </xf>
    <xf numFmtId="0" fontId="33" fillId="19" borderId="57" applyNumberFormat="0" applyProtection="0">
      <alignment horizontal="left" vertical="center" indent="1"/>
    </xf>
    <xf numFmtId="0" fontId="33" fillId="22" borderId="57" applyNumberFormat="0" applyProtection="0">
      <alignment horizontal="left" vertical="center" indent="1"/>
    </xf>
    <xf numFmtId="4" fontId="47" fillId="30" borderId="57" applyNumberFormat="0" applyProtection="0">
      <alignment horizontal="right" vertical="center"/>
    </xf>
    <xf numFmtId="4" fontId="47" fillId="35" borderId="57" applyNumberFormat="0" applyProtection="0">
      <alignment horizontal="left" vertical="center" indent="1"/>
    </xf>
    <xf numFmtId="0" fontId="33" fillId="22" borderId="57" applyNumberFormat="0" applyProtection="0">
      <alignment horizontal="left" vertical="center" indent="1"/>
    </xf>
    <xf numFmtId="4" fontId="47" fillId="20" borderId="57" applyNumberFormat="0" applyProtection="0">
      <alignment horizontal="right" vertical="center"/>
    </xf>
    <xf numFmtId="0" fontId="33" fillId="19" borderId="57" applyNumberFormat="0" applyProtection="0">
      <alignment horizontal="left" vertical="center" indent="1"/>
    </xf>
    <xf numFmtId="0" fontId="33" fillId="19" borderId="57" applyNumberFormat="0" applyProtection="0">
      <alignment horizontal="left" vertical="center" indent="1"/>
    </xf>
    <xf numFmtId="4" fontId="47" fillId="20" borderId="57" applyNumberFormat="0" applyProtection="0">
      <alignment horizontal="left" vertical="center" indent="1"/>
    </xf>
    <xf numFmtId="4" fontId="47" fillId="18" borderId="57" applyNumberFormat="0" applyProtection="0">
      <alignment horizontal="left" vertical="center" indent="1"/>
    </xf>
    <xf numFmtId="4" fontId="47" fillId="35" borderId="57" applyNumberFormat="0" applyProtection="0">
      <alignment vertical="center"/>
    </xf>
    <xf numFmtId="0" fontId="33" fillId="19" borderId="57" applyNumberFormat="0" applyProtection="0">
      <alignment horizontal="left" vertical="center" indent="1"/>
    </xf>
    <xf numFmtId="4" fontId="47" fillId="23" borderId="57" applyNumberFormat="0" applyProtection="0">
      <alignment horizontal="right" vertical="center"/>
    </xf>
    <xf numFmtId="4" fontId="47" fillId="20" borderId="57" applyNumberFormat="0" applyProtection="0">
      <alignment horizontal="left" vertical="center" indent="1"/>
    </xf>
    <xf numFmtId="4" fontId="47" fillId="28" borderId="57" applyNumberFormat="0" applyProtection="0">
      <alignment horizontal="right" vertical="center"/>
    </xf>
    <xf numFmtId="4" fontId="47" fillId="22" borderId="57" applyNumberFormat="0" applyProtection="0">
      <alignment horizontal="left" vertical="center" indent="1"/>
    </xf>
    <xf numFmtId="4" fontId="47" fillId="27" borderId="57" applyNumberFormat="0" applyProtection="0">
      <alignment horizontal="right" vertical="center"/>
    </xf>
    <xf numFmtId="4" fontId="47" fillId="29" borderId="57" applyNumberFormat="0" applyProtection="0">
      <alignment horizontal="right" vertical="center"/>
    </xf>
    <xf numFmtId="0" fontId="33" fillId="22" borderId="57" applyNumberFormat="0" applyProtection="0">
      <alignment horizontal="left" vertical="center" indent="1"/>
    </xf>
    <xf numFmtId="0" fontId="33" fillId="33" borderId="57" applyNumberFormat="0" applyProtection="0">
      <alignment horizontal="left" vertical="center" indent="1"/>
    </xf>
    <xf numFmtId="0" fontId="33" fillId="19" borderId="57" applyNumberFormat="0" applyProtection="0">
      <alignment horizontal="left" vertical="center" indent="1"/>
    </xf>
    <xf numFmtId="4" fontId="47" fillId="20" borderId="57" applyNumberFormat="0" applyProtection="0">
      <alignment horizontal="right" vertical="center"/>
    </xf>
    <xf numFmtId="0" fontId="33" fillId="19" borderId="57" applyNumberFormat="0" applyProtection="0">
      <alignment horizontal="left" vertical="center" indent="1"/>
    </xf>
    <xf numFmtId="4" fontId="49" fillId="18" borderId="57" applyNumberFormat="0" applyProtection="0">
      <alignment vertical="center"/>
    </xf>
    <xf numFmtId="4" fontId="48" fillId="21" borderId="57" applyNumberFormat="0" applyProtection="0">
      <alignment horizontal="left" vertical="center" indent="1"/>
    </xf>
    <xf numFmtId="4" fontId="48" fillId="21" borderId="57" applyNumberFormat="0" applyProtection="0">
      <alignment horizontal="left" vertical="center" indent="1"/>
    </xf>
    <xf numFmtId="0" fontId="33" fillId="19" borderId="57" applyNumberFormat="0" applyProtection="0">
      <alignment horizontal="left" vertical="center" indent="1"/>
    </xf>
    <xf numFmtId="0" fontId="33" fillId="19" borderId="57" applyNumberFormat="0" applyProtection="0">
      <alignment horizontal="left" vertical="center" indent="1"/>
    </xf>
    <xf numFmtId="4" fontId="48" fillId="21" borderId="57" applyNumberFormat="0" applyProtection="0">
      <alignment horizontal="left" vertical="center" indent="1"/>
    </xf>
    <xf numFmtId="4" fontId="47" fillId="20" borderId="57" applyNumberFormat="0" applyProtection="0">
      <alignment horizontal="left" vertical="center" indent="1"/>
    </xf>
    <xf numFmtId="0" fontId="33" fillId="19" borderId="57" applyNumberFormat="0" applyProtection="0">
      <alignment horizontal="left" vertical="center" indent="1"/>
    </xf>
    <xf numFmtId="0" fontId="33" fillId="19" borderId="57" applyNumberFormat="0" applyProtection="0">
      <alignment horizontal="left" vertical="center" indent="1"/>
    </xf>
    <xf numFmtId="4" fontId="47" fillId="20" borderId="57" applyNumberFormat="0" applyProtection="0">
      <alignment horizontal="right" vertical="center"/>
    </xf>
    <xf numFmtId="4" fontId="47" fillId="18" borderId="57" applyNumberFormat="0" applyProtection="0">
      <alignment vertical="center"/>
    </xf>
    <xf numFmtId="4" fontId="49" fillId="18" borderId="57" applyNumberFormat="0" applyProtection="0">
      <alignment vertical="center"/>
    </xf>
    <xf numFmtId="4" fontId="47" fillId="18" borderId="57" applyNumberFormat="0" applyProtection="0">
      <alignment horizontal="left" vertical="center" indent="1"/>
    </xf>
    <xf numFmtId="4" fontId="47" fillId="18" borderId="57" applyNumberFormat="0" applyProtection="0">
      <alignment horizontal="left" vertical="center" indent="1"/>
    </xf>
    <xf numFmtId="4" fontId="47" fillId="23" borderId="57" applyNumberFormat="0" applyProtection="0">
      <alignment horizontal="right" vertical="center"/>
    </xf>
    <xf numFmtId="4" fontId="47" fillId="24" borderId="57" applyNumberFormat="0" applyProtection="0">
      <alignment horizontal="right" vertical="center"/>
    </xf>
    <xf numFmtId="4" fontId="47" fillId="25" borderId="57" applyNumberFormat="0" applyProtection="0">
      <alignment horizontal="right" vertical="center"/>
    </xf>
    <xf numFmtId="4" fontId="47" fillId="26" borderId="57" applyNumberFormat="0" applyProtection="0">
      <alignment horizontal="right" vertical="center"/>
    </xf>
    <xf numFmtId="4" fontId="47" fillId="27" borderId="57" applyNumberFormat="0" applyProtection="0">
      <alignment horizontal="right" vertical="center"/>
    </xf>
    <xf numFmtId="4" fontId="47" fillId="28" borderId="57" applyNumberFormat="0" applyProtection="0">
      <alignment horizontal="right" vertical="center"/>
    </xf>
    <xf numFmtId="4" fontId="47" fillId="29" borderId="57" applyNumberFormat="0" applyProtection="0">
      <alignment horizontal="right" vertical="center"/>
    </xf>
    <xf numFmtId="4" fontId="47" fillId="30" borderId="57" applyNumberFormat="0" applyProtection="0">
      <alignment horizontal="right" vertical="center"/>
    </xf>
    <xf numFmtId="4" fontId="47" fillId="31" borderId="57" applyNumberFormat="0" applyProtection="0">
      <alignment horizontal="right" vertical="center"/>
    </xf>
    <xf numFmtId="0" fontId="33" fillId="19" borderId="57" applyNumberFormat="0" applyProtection="0">
      <alignment horizontal="left" vertical="center" indent="1"/>
    </xf>
    <xf numFmtId="0" fontId="33" fillId="22" borderId="57" applyNumberFormat="0" applyProtection="0">
      <alignment horizontal="left" vertical="center" indent="1"/>
    </xf>
    <xf numFmtId="0" fontId="33" fillId="22" borderId="57" applyNumberFormat="0" applyProtection="0">
      <alignment horizontal="left" vertical="center" indent="1"/>
    </xf>
    <xf numFmtId="0" fontId="33" fillId="33" borderId="57" applyNumberFormat="0" applyProtection="0">
      <alignment horizontal="left" vertical="center" indent="1"/>
    </xf>
    <xf numFmtId="0" fontId="33" fillId="33" borderId="57" applyNumberFormat="0" applyProtection="0">
      <alignment horizontal="left" vertical="center" indent="1"/>
    </xf>
    <xf numFmtId="0" fontId="33" fillId="34" borderId="57" applyNumberFormat="0" applyProtection="0">
      <alignment horizontal="left" vertical="center" indent="1"/>
    </xf>
    <xf numFmtId="0" fontId="33" fillId="34" borderId="57" applyNumberFormat="0" applyProtection="0">
      <alignment horizontal="left" vertical="center" indent="1"/>
    </xf>
    <xf numFmtId="0" fontId="33" fillId="19" borderId="57" applyNumberFormat="0" applyProtection="0">
      <alignment horizontal="left" vertical="center" indent="1"/>
    </xf>
    <xf numFmtId="0" fontId="33" fillId="19" borderId="57" applyNumberFormat="0" applyProtection="0">
      <alignment horizontal="left" vertical="center" indent="1"/>
    </xf>
    <xf numFmtId="4" fontId="47" fillId="35" borderId="57" applyNumberFormat="0" applyProtection="0">
      <alignment vertical="center"/>
    </xf>
    <xf numFmtId="4" fontId="49" fillId="35" borderId="57" applyNumberFormat="0" applyProtection="0">
      <alignment vertical="center"/>
    </xf>
    <xf numFmtId="4" fontId="47" fillId="35" borderId="57" applyNumberFormat="0" applyProtection="0">
      <alignment horizontal="left" vertical="center" indent="1"/>
    </xf>
    <xf numFmtId="4" fontId="47" fillId="35" borderId="57" applyNumberFormat="0" applyProtection="0">
      <alignment horizontal="left" vertical="center" indent="1"/>
    </xf>
    <xf numFmtId="4" fontId="49" fillId="20" borderId="57" applyNumberFormat="0" applyProtection="0">
      <alignment horizontal="right" vertical="center"/>
    </xf>
    <xf numFmtId="4" fontId="51" fillId="20" borderId="57" applyNumberFormat="0" applyProtection="0">
      <alignment horizontal="right" vertical="center"/>
    </xf>
    <xf numFmtId="4" fontId="47" fillId="22" borderId="57" applyNumberFormat="0" applyProtection="0">
      <alignment horizontal="left" vertical="center" indent="1"/>
    </xf>
    <xf numFmtId="4" fontId="47" fillId="20" borderId="57" applyNumberFormat="0" applyProtection="0">
      <alignment horizontal="left" vertical="center" indent="1"/>
    </xf>
    <xf numFmtId="0" fontId="33" fillId="19" borderId="57" applyNumberFormat="0" applyProtection="0">
      <alignment horizontal="left" vertical="center" indent="1"/>
    </xf>
    <xf numFmtId="0" fontId="33" fillId="19" borderId="57" applyNumberFormat="0" applyProtection="0">
      <alignment horizontal="left" vertical="center" indent="1"/>
    </xf>
    <xf numFmtId="4" fontId="47" fillId="20" borderId="57" applyNumberFormat="0" applyProtection="0">
      <alignment horizontal="right" vertical="center"/>
    </xf>
    <xf numFmtId="4" fontId="47" fillId="18" borderId="57" applyNumberFormat="0" applyProtection="0">
      <alignment vertical="center"/>
    </xf>
    <xf numFmtId="4" fontId="49" fillId="18" borderId="57" applyNumberFormat="0" applyProtection="0">
      <alignment vertical="center"/>
    </xf>
    <xf numFmtId="4" fontId="47" fillId="18" borderId="57" applyNumberFormat="0" applyProtection="0">
      <alignment horizontal="left" vertical="center" indent="1"/>
    </xf>
    <xf numFmtId="4" fontId="47" fillId="18" borderId="57" applyNumberFormat="0" applyProtection="0">
      <alignment horizontal="left" vertical="center" indent="1"/>
    </xf>
    <xf numFmtId="4" fontId="47" fillId="23" borderId="57" applyNumberFormat="0" applyProtection="0">
      <alignment horizontal="right" vertical="center"/>
    </xf>
    <xf numFmtId="4" fontId="47" fillId="24" borderId="57" applyNumberFormat="0" applyProtection="0">
      <alignment horizontal="right" vertical="center"/>
    </xf>
    <xf numFmtId="4" fontId="47" fillId="25" borderId="57" applyNumberFormat="0" applyProtection="0">
      <alignment horizontal="right" vertical="center"/>
    </xf>
    <xf numFmtId="4" fontId="47" fillId="26" borderId="57" applyNumberFormat="0" applyProtection="0">
      <alignment horizontal="right" vertical="center"/>
    </xf>
    <xf numFmtId="4" fontId="47" fillId="27" borderId="57" applyNumberFormat="0" applyProtection="0">
      <alignment horizontal="right" vertical="center"/>
    </xf>
    <xf numFmtId="4" fontId="47" fillId="28" borderId="57" applyNumberFormat="0" applyProtection="0">
      <alignment horizontal="right" vertical="center"/>
    </xf>
    <xf numFmtId="4" fontId="47" fillId="29" borderId="57" applyNumberFormat="0" applyProtection="0">
      <alignment horizontal="right" vertical="center"/>
    </xf>
    <xf numFmtId="4" fontId="47" fillId="30" borderId="57" applyNumberFormat="0" applyProtection="0">
      <alignment horizontal="right" vertical="center"/>
    </xf>
    <xf numFmtId="4" fontId="47" fillId="31" borderId="57" applyNumberFormat="0" applyProtection="0">
      <alignment horizontal="right" vertical="center"/>
    </xf>
    <xf numFmtId="0" fontId="33" fillId="19" borderId="57" applyNumberFormat="0" applyProtection="0">
      <alignment horizontal="left" vertical="center" indent="1"/>
    </xf>
    <xf numFmtId="0" fontId="33" fillId="22" borderId="57" applyNumberFormat="0" applyProtection="0">
      <alignment horizontal="left" vertical="center" indent="1"/>
    </xf>
    <xf numFmtId="0" fontId="33" fillId="22" borderId="57" applyNumberFormat="0" applyProtection="0">
      <alignment horizontal="left" vertical="center" indent="1"/>
    </xf>
    <xf numFmtId="0" fontId="33" fillId="33" borderId="57" applyNumberFormat="0" applyProtection="0">
      <alignment horizontal="left" vertical="center" indent="1"/>
    </xf>
    <xf numFmtId="0" fontId="33" fillId="33" borderId="57" applyNumberFormat="0" applyProtection="0">
      <alignment horizontal="left" vertical="center" indent="1"/>
    </xf>
    <xf numFmtId="0" fontId="33" fillId="34" borderId="57" applyNumberFormat="0" applyProtection="0">
      <alignment horizontal="left" vertical="center" indent="1"/>
    </xf>
    <xf numFmtId="0" fontId="33" fillId="34" borderId="57" applyNumberFormat="0" applyProtection="0">
      <alignment horizontal="left" vertical="center" indent="1"/>
    </xf>
    <xf numFmtId="0" fontId="33" fillId="19" borderId="57" applyNumberFormat="0" applyProtection="0">
      <alignment horizontal="left" vertical="center" indent="1"/>
    </xf>
    <xf numFmtId="0" fontId="33" fillId="19" borderId="57" applyNumberFormat="0" applyProtection="0">
      <alignment horizontal="left" vertical="center" indent="1"/>
    </xf>
    <xf numFmtId="4" fontId="47" fillId="35" borderId="57" applyNumberFormat="0" applyProtection="0">
      <alignment vertical="center"/>
    </xf>
    <xf numFmtId="4" fontId="49" fillId="35" borderId="57" applyNumberFormat="0" applyProtection="0">
      <alignment vertical="center"/>
    </xf>
    <xf numFmtId="4" fontId="47" fillId="35" borderId="57" applyNumberFormat="0" applyProtection="0">
      <alignment horizontal="left" vertical="center" indent="1"/>
    </xf>
    <xf numFmtId="4" fontId="47" fillId="35" borderId="57" applyNumberFormat="0" applyProtection="0">
      <alignment horizontal="left" vertical="center" indent="1"/>
    </xf>
    <xf numFmtId="4" fontId="49" fillId="20" borderId="57" applyNumberFormat="0" applyProtection="0">
      <alignment horizontal="right" vertical="center"/>
    </xf>
    <xf numFmtId="4" fontId="51" fillId="20" borderId="57" applyNumberFormat="0" applyProtection="0">
      <alignment horizontal="right" vertical="center"/>
    </xf>
    <xf numFmtId="0" fontId="33" fillId="33" borderId="57" applyNumberFormat="0" applyProtection="0">
      <alignment horizontal="left" vertical="center" indent="1"/>
    </xf>
    <xf numFmtId="0" fontId="33" fillId="33" borderId="57" applyNumberFormat="0" applyProtection="0">
      <alignment horizontal="left" vertical="center" indent="1"/>
    </xf>
    <xf numFmtId="4" fontId="49" fillId="35" borderId="57" applyNumberFormat="0" applyProtection="0">
      <alignment vertical="center"/>
    </xf>
    <xf numFmtId="4" fontId="47" fillId="30" borderId="57" applyNumberFormat="0" applyProtection="0">
      <alignment horizontal="right" vertical="center"/>
    </xf>
    <xf numFmtId="4" fontId="47" fillId="35" borderId="57" applyNumberFormat="0" applyProtection="0">
      <alignment horizontal="left" vertical="center" indent="1"/>
    </xf>
    <xf numFmtId="0" fontId="33" fillId="22" borderId="57" applyNumberFormat="0" applyProtection="0">
      <alignment horizontal="left" vertical="center" indent="1"/>
    </xf>
    <xf numFmtId="4" fontId="47" fillId="27" borderId="57" applyNumberFormat="0" applyProtection="0">
      <alignment horizontal="right" vertical="center"/>
    </xf>
    <xf numFmtId="0" fontId="33" fillId="19" borderId="57" applyNumberFormat="0" applyProtection="0">
      <alignment horizontal="left" vertical="center" indent="1"/>
    </xf>
    <xf numFmtId="4" fontId="47" fillId="35" borderId="57" applyNumberFormat="0" applyProtection="0">
      <alignment horizontal="left" vertical="center" indent="1"/>
    </xf>
    <xf numFmtId="4" fontId="47" fillId="22" borderId="57" applyNumberFormat="0" applyProtection="0">
      <alignment horizontal="left" vertical="center" indent="1"/>
    </xf>
    <xf numFmtId="0" fontId="33" fillId="33" borderId="57" applyNumberFormat="0" applyProtection="0">
      <alignment horizontal="left" vertical="center" indent="1"/>
    </xf>
    <xf numFmtId="0" fontId="33" fillId="34" borderId="57" applyNumberFormat="0" applyProtection="0">
      <alignment horizontal="left" vertical="center" indent="1"/>
    </xf>
    <xf numFmtId="4" fontId="49" fillId="20" borderId="57" applyNumberFormat="0" applyProtection="0">
      <alignment horizontal="right" vertical="center"/>
    </xf>
    <xf numFmtId="0" fontId="33" fillId="34" borderId="57" applyNumberFormat="0" applyProtection="0">
      <alignment horizontal="left" vertical="center" indent="1"/>
    </xf>
    <xf numFmtId="0" fontId="33" fillId="33" borderId="57" applyNumberFormat="0" applyProtection="0">
      <alignment horizontal="left" vertical="center" indent="1"/>
    </xf>
    <xf numFmtId="0" fontId="33" fillId="33" borderId="57" applyNumberFormat="0" applyProtection="0">
      <alignment horizontal="left" vertical="center" indent="1"/>
    </xf>
    <xf numFmtId="0" fontId="33" fillId="19" borderId="57" applyNumberFormat="0" applyProtection="0">
      <alignment horizontal="left" vertical="center" indent="1"/>
    </xf>
    <xf numFmtId="4" fontId="47" fillId="18" borderId="57" applyNumberFormat="0" applyProtection="0">
      <alignment vertical="center"/>
    </xf>
    <xf numFmtId="0" fontId="33" fillId="19" borderId="57" applyNumberFormat="0" applyProtection="0">
      <alignment horizontal="left" vertical="center" indent="1"/>
    </xf>
    <xf numFmtId="0" fontId="33" fillId="34" borderId="57" applyNumberFormat="0" applyProtection="0">
      <alignment horizontal="left" vertical="center" indent="1"/>
    </xf>
    <xf numFmtId="4" fontId="47" fillId="31" borderId="57" applyNumberFormat="0" applyProtection="0">
      <alignment horizontal="right" vertical="center"/>
    </xf>
    <xf numFmtId="4" fontId="49" fillId="18" borderId="57" applyNumberFormat="0" applyProtection="0">
      <alignment vertical="center"/>
    </xf>
    <xf numFmtId="4" fontId="47" fillId="18" borderId="57" applyNumberFormat="0" applyProtection="0">
      <alignment horizontal="left" vertical="center" indent="1"/>
    </xf>
    <xf numFmtId="4" fontId="51" fillId="20" borderId="57" applyNumberFormat="0" applyProtection="0">
      <alignment horizontal="right" vertical="center"/>
    </xf>
    <xf numFmtId="4" fontId="47" fillId="24" borderId="57" applyNumberFormat="0" applyProtection="0">
      <alignment horizontal="right" vertical="center"/>
    </xf>
    <xf numFmtId="0" fontId="33" fillId="22" borderId="57" applyNumberFormat="0" applyProtection="0">
      <alignment horizontal="left" vertical="center" indent="1"/>
    </xf>
    <xf numFmtId="0" fontId="33" fillId="34" borderId="57" applyNumberFormat="0" applyProtection="0">
      <alignment horizontal="left" vertical="center" indent="1"/>
    </xf>
    <xf numFmtId="4" fontId="47" fillId="18" borderId="57" applyNumberFormat="0" applyProtection="0">
      <alignment horizontal="left" vertical="center" indent="1"/>
    </xf>
    <xf numFmtId="4" fontId="49" fillId="20" borderId="57" applyNumberFormat="0" applyProtection="0">
      <alignment horizontal="right" vertical="center"/>
    </xf>
    <xf numFmtId="4" fontId="47" fillId="20" borderId="57" applyNumberFormat="0" applyProtection="0">
      <alignment horizontal="left" vertical="center" indent="1"/>
    </xf>
    <xf numFmtId="4" fontId="47" fillId="25" borderId="57" applyNumberFormat="0" applyProtection="0">
      <alignment horizontal="right" vertical="center"/>
    </xf>
    <xf numFmtId="4" fontId="47" fillId="35" borderId="57" applyNumberFormat="0" applyProtection="0">
      <alignment horizontal="left" vertical="center" indent="1"/>
    </xf>
    <xf numFmtId="4" fontId="47" fillId="26" borderId="57" applyNumberFormat="0" applyProtection="0">
      <alignment horizontal="right" vertical="center"/>
    </xf>
    <xf numFmtId="4" fontId="47" fillId="18" borderId="57" applyNumberFormat="0" applyProtection="0">
      <alignment vertical="center"/>
    </xf>
    <xf numFmtId="4" fontId="47" fillId="35" borderId="57" applyNumberFormat="0" applyProtection="0">
      <alignment vertical="center"/>
    </xf>
    <xf numFmtId="4" fontId="47" fillId="28" borderId="57" applyNumberFormat="0" applyProtection="0">
      <alignment horizontal="right" vertical="center"/>
    </xf>
    <xf numFmtId="4" fontId="49" fillId="35" borderId="57" applyNumberFormat="0" applyProtection="0">
      <alignment vertical="center"/>
    </xf>
    <xf numFmtId="4" fontId="47" fillId="24" borderId="57" applyNumberFormat="0" applyProtection="0">
      <alignment horizontal="right" vertical="center"/>
    </xf>
    <xf numFmtId="4" fontId="47" fillId="22" borderId="57" applyNumberFormat="0" applyProtection="0">
      <alignment horizontal="left" vertical="center" indent="1"/>
    </xf>
    <xf numFmtId="0" fontId="33" fillId="19" borderId="57" applyNumberFormat="0" applyProtection="0">
      <alignment horizontal="left" vertical="center" indent="1"/>
    </xf>
    <xf numFmtId="4" fontId="47" fillId="31" borderId="57" applyNumberFormat="0" applyProtection="0">
      <alignment horizontal="right" vertical="center"/>
    </xf>
    <xf numFmtId="4" fontId="51" fillId="20" borderId="57" applyNumberFormat="0" applyProtection="0">
      <alignment horizontal="right" vertical="center"/>
    </xf>
    <xf numFmtId="4" fontId="47" fillId="23" borderId="57" applyNumberFormat="0" applyProtection="0">
      <alignment horizontal="right" vertical="center"/>
    </xf>
    <xf numFmtId="4" fontId="47" fillId="20" borderId="57" applyNumberFormat="0" applyProtection="0">
      <alignment horizontal="right" vertical="center"/>
    </xf>
    <xf numFmtId="0" fontId="33" fillId="19" borderId="57" applyNumberFormat="0" applyProtection="0">
      <alignment horizontal="left" vertical="center" indent="1"/>
    </xf>
    <xf numFmtId="4" fontId="47" fillId="30" borderId="57" applyNumberFormat="0" applyProtection="0">
      <alignment horizontal="right" vertical="center"/>
    </xf>
    <xf numFmtId="4" fontId="49" fillId="20" borderId="57" applyNumberFormat="0" applyProtection="0">
      <alignment horizontal="right" vertical="center"/>
    </xf>
    <xf numFmtId="4" fontId="47" fillId="18" borderId="57" applyNumberFormat="0" applyProtection="0">
      <alignment horizontal="left" vertical="center" indent="1"/>
    </xf>
    <xf numFmtId="0" fontId="33" fillId="19" borderId="57" applyNumberFormat="0" applyProtection="0">
      <alignment horizontal="left" vertical="center" indent="1"/>
    </xf>
    <xf numFmtId="0" fontId="33" fillId="34" borderId="57" applyNumberFormat="0" applyProtection="0">
      <alignment horizontal="left" vertical="center" indent="1"/>
    </xf>
    <xf numFmtId="4" fontId="47" fillId="29" borderId="57" applyNumberFormat="0" applyProtection="0">
      <alignment horizontal="right" vertical="center"/>
    </xf>
    <xf numFmtId="4" fontId="47" fillId="35" borderId="57" applyNumberFormat="0" applyProtection="0">
      <alignment horizontal="left" vertical="center" indent="1"/>
    </xf>
    <xf numFmtId="0" fontId="33" fillId="22" borderId="57" applyNumberFormat="0" applyProtection="0">
      <alignment horizontal="left" vertical="center" indent="1"/>
    </xf>
    <xf numFmtId="4" fontId="47" fillId="26" borderId="57" applyNumberFormat="0" applyProtection="0">
      <alignment horizontal="right" vertical="center"/>
    </xf>
    <xf numFmtId="4" fontId="47" fillId="25" borderId="57" applyNumberFormat="0" applyProtection="0">
      <alignment horizontal="right" vertical="center"/>
    </xf>
    <xf numFmtId="4" fontId="47" fillId="27" borderId="57" applyNumberFormat="0" applyProtection="0">
      <alignment horizontal="right" vertical="center"/>
    </xf>
    <xf numFmtId="4" fontId="47" fillId="18" borderId="57" applyNumberFormat="0" applyProtection="0">
      <alignment horizontal="left" vertical="center" indent="1"/>
    </xf>
    <xf numFmtId="4" fontId="49" fillId="18" borderId="57" applyNumberFormat="0" applyProtection="0">
      <alignment vertical="center"/>
    </xf>
    <xf numFmtId="0" fontId="33" fillId="19" borderId="57" applyNumberFormat="0" applyProtection="0">
      <alignment horizontal="left" vertical="center" indent="1"/>
    </xf>
    <xf numFmtId="4" fontId="48" fillId="21" borderId="57" applyNumberFormat="0" applyProtection="0">
      <alignment horizontal="left" vertical="center" indent="1"/>
    </xf>
    <xf numFmtId="4" fontId="47" fillId="22" borderId="57" applyNumberFormat="0" applyProtection="0">
      <alignment horizontal="left" vertical="center" indent="1"/>
    </xf>
    <xf numFmtId="0" fontId="33" fillId="19" borderId="57" applyNumberFormat="0" applyProtection="0">
      <alignment horizontal="left" vertical="center" indent="1"/>
    </xf>
    <xf numFmtId="4" fontId="47" fillId="35" borderId="57" applyNumberFormat="0" applyProtection="0">
      <alignment horizontal="left" vertical="center" indent="1"/>
    </xf>
    <xf numFmtId="4" fontId="47" fillId="35" borderId="57" applyNumberFormat="0" applyProtection="0">
      <alignment vertical="center"/>
    </xf>
    <xf numFmtId="0" fontId="33" fillId="19" borderId="57" applyNumberFormat="0" applyProtection="0">
      <alignment horizontal="left" vertical="center" indent="1"/>
    </xf>
    <xf numFmtId="4" fontId="47" fillId="28" borderId="57" applyNumberFormat="0" applyProtection="0">
      <alignment horizontal="right" vertical="center"/>
    </xf>
    <xf numFmtId="4" fontId="47" fillId="26" borderId="57" applyNumberFormat="0" applyProtection="0">
      <alignment horizontal="right" vertical="center"/>
    </xf>
    <xf numFmtId="4" fontId="47" fillId="24" borderId="57" applyNumberFormat="0" applyProtection="0">
      <alignment horizontal="right" vertical="center"/>
    </xf>
    <xf numFmtId="4" fontId="47" fillId="29" borderId="57" applyNumberFormat="0" applyProtection="0">
      <alignment horizontal="right" vertical="center"/>
    </xf>
    <xf numFmtId="4" fontId="47" fillId="23" borderId="57" applyNumberFormat="0" applyProtection="0">
      <alignment horizontal="right" vertical="center"/>
    </xf>
    <xf numFmtId="4" fontId="47" fillId="18" borderId="57" applyNumberFormat="0" applyProtection="0">
      <alignment horizontal="left" vertical="center" indent="1"/>
    </xf>
    <xf numFmtId="4" fontId="47" fillId="18" borderId="57" applyNumberFormat="0" applyProtection="0">
      <alignment vertical="center"/>
    </xf>
    <xf numFmtId="0" fontId="33" fillId="19" borderId="57" applyNumberFormat="0" applyProtection="0">
      <alignment horizontal="left" vertical="center" indent="1"/>
    </xf>
    <xf numFmtId="0" fontId="33" fillId="19" borderId="57" applyNumberFormat="0" applyProtection="0">
      <alignment horizontal="left" vertical="center" indent="1"/>
    </xf>
    <xf numFmtId="4" fontId="48" fillId="21" borderId="57" applyNumberFormat="0" applyProtection="0">
      <alignment horizontal="left" vertical="center" indent="1"/>
    </xf>
    <xf numFmtId="0" fontId="33" fillId="19" borderId="57" applyNumberFormat="0" applyProtection="0">
      <alignment horizontal="left" vertical="center" indent="1"/>
    </xf>
    <xf numFmtId="0" fontId="33" fillId="34" borderId="57" applyNumberFormat="0" applyProtection="0">
      <alignment horizontal="left" vertical="center" indent="1"/>
    </xf>
    <xf numFmtId="4" fontId="49" fillId="35" borderId="57" applyNumberFormat="0" applyProtection="0">
      <alignment vertical="center"/>
    </xf>
    <xf numFmtId="4" fontId="47" fillId="25" borderId="57" applyNumberFormat="0" applyProtection="0">
      <alignment horizontal="right" vertical="center"/>
    </xf>
    <xf numFmtId="4" fontId="51" fillId="20" borderId="57" applyNumberFormat="0" applyProtection="0">
      <alignment horizontal="right" vertical="center"/>
    </xf>
    <xf numFmtId="4" fontId="47" fillId="31" borderId="57" applyNumberFormat="0" applyProtection="0">
      <alignment horizontal="right" vertical="center"/>
    </xf>
    <xf numFmtId="193" fontId="33" fillId="19" borderId="57" applyNumberFormat="0" applyProtection="0">
      <alignment horizontal="left" vertical="center" indent="1"/>
    </xf>
    <xf numFmtId="0" fontId="33" fillId="0" borderId="0"/>
    <xf numFmtId="0" fontId="33" fillId="0" borderId="0"/>
    <xf numFmtId="0" fontId="33" fillId="0" borderId="0"/>
    <xf numFmtId="9"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26" fillId="0" borderId="0"/>
    <xf numFmtId="43" fontId="1" fillId="0" borderId="0" applyFont="0" applyFill="0" applyBorder="0" applyAlignment="0" applyProtection="0"/>
    <xf numFmtId="43" fontId="26" fillId="0" borderId="0" applyFont="0" applyFill="0" applyBorder="0" applyAlignment="0" applyProtection="0"/>
    <xf numFmtId="4" fontId="48" fillId="21" borderId="68" applyNumberFormat="0" applyProtection="0">
      <alignment horizontal="left" vertical="center" indent="1"/>
    </xf>
    <xf numFmtId="4" fontId="47" fillId="26" borderId="68" applyNumberFormat="0" applyProtection="0">
      <alignment horizontal="right" vertical="center"/>
    </xf>
    <xf numFmtId="44" fontId="88" fillId="0" borderId="0" applyFont="0" applyFill="0" applyBorder="0" applyAlignment="0" applyProtection="0"/>
    <xf numFmtId="4" fontId="47" fillId="30" borderId="68" applyNumberFormat="0" applyProtection="0">
      <alignment horizontal="right" vertical="center"/>
    </xf>
    <xf numFmtId="4" fontId="49" fillId="18" borderId="68" applyNumberFormat="0" applyProtection="0">
      <alignment vertical="center"/>
    </xf>
    <xf numFmtId="0" fontId="33" fillId="22" borderId="68" applyNumberFormat="0" applyProtection="0">
      <alignment horizontal="left" vertical="center" indent="1"/>
    </xf>
    <xf numFmtId="44" fontId="33" fillId="0" borderId="0" applyFont="0" applyFill="0" applyBorder="0" applyAlignment="0" applyProtection="0"/>
    <xf numFmtId="0" fontId="21" fillId="41" borderId="52" applyNumberFormat="0" applyAlignment="0" applyProtection="0"/>
    <xf numFmtId="4" fontId="47" fillId="29" borderId="68" applyNumberFormat="0" applyProtection="0">
      <alignment horizontal="right" vertical="center"/>
    </xf>
    <xf numFmtId="181" fontId="1" fillId="0" borderId="0" applyFont="0" applyFill="0" applyBorder="0" applyAlignment="0" applyProtection="0"/>
    <xf numFmtId="0" fontId="33" fillId="19" borderId="68" applyNumberFormat="0" applyProtection="0">
      <alignment horizontal="left" vertical="center" indent="1"/>
    </xf>
    <xf numFmtId="0" fontId="33" fillId="19" borderId="68" applyNumberFormat="0" applyProtection="0">
      <alignment horizontal="left" vertical="center" indent="1"/>
    </xf>
    <xf numFmtId="0" fontId="62" fillId="0" borderId="0" applyNumberFormat="0" applyFill="0" applyBorder="0" applyAlignment="0" applyProtection="0"/>
    <xf numFmtId="0" fontId="95" fillId="72" borderId="0" applyNumberFormat="0" applyBorder="0" applyProtection="0">
      <alignment horizontal="right"/>
    </xf>
    <xf numFmtId="4" fontId="47" fillId="35" borderId="68" applyNumberFormat="0" applyProtection="0">
      <alignment vertical="center"/>
    </xf>
    <xf numFmtId="4" fontId="47" fillId="22" borderId="70" applyNumberFormat="0" applyProtection="0">
      <alignment horizontal="left" vertical="center" indent="1"/>
    </xf>
    <xf numFmtId="0" fontId="95" fillId="72" borderId="0" applyNumberFormat="0" applyBorder="0" applyProtection="0">
      <alignment horizontal="left"/>
    </xf>
    <xf numFmtId="0" fontId="101" fillId="72" borderId="0" applyNumberFormat="0" applyBorder="0" applyProtection="0">
      <alignment vertical="center"/>
    </xf>
    <xf numFmtId="0" fontId="1" fillId="44" borderId="0" applyNumberFormat="0" applyBorder="0" applyAlignment="0" applyProtection="0"/>
    <xf numFmtId="4" fontId="47" fillId="20" borderId="68" applyNumberFormat="0" applyProtection="0">
      <alignment horizontal="right" vertical="center"/>
    </xf>
    <xf numFmtId="4" fontId="49" fillId="35" borderId="68" applyNumberFormat="0" applyProtection="0">
      <alignment vertical="center"/>
    </xf>
    <xf numFmtId="4" fontId="51" fillId="20" borderId="70" applyNumberFormat="0" applyProtection="0">
      <alignment horizontal="right" vertical="center"/>
    </xf>
    <xf numFmtId="0" fontId="33" fillId="19" borderId="68" applyNumberFormat="0" applyProtection="0">
      <alignment horizontal="left" vertical="center" indent="1"/>
    </xf>
    <xf numFmtId="0" fontId="1" fillId="48" borderId="0" applyNumberFormat="0" applyBorder="0" applyAlignment="0" applyProtection="0"/>
    <xf numFmtId="0" fontId="33" fillId="19" borderId="68" applyNumberFormat="0" applyProtection="0">
      <alignment horizontal="left" vertical="center" indent="1"/>
    </xf>
    <xf numFmtId="4" fontId="47" fillId="35" borderId="68" applyNumberFormat="0" applyProtection="0">
      <alignment horizontal="left" vertical="center" indent="1"/>
    </xf>
    <xf numFmtId="0" fontId="33" fillId="19" borderId="68" applyNumberFormat="0" applyProtection="0">
      <alignment horizontal="left" vertical="center" indent="1"/>
    </xf>
    <xf numFmtId="4" fontId="51" fillId="20" borderId="68" applyNumberFormat="0" applyProtection="0">
      <alignment horizontal="right" vertical="center"/>
    </xf>
    <xf numFmtId="9" fontId="26" fillId="0" borderId="0" applyFont="0" applyFill="0" applyBorder="0" applyAlignment="0" applyProtection="0"/>
    <xf numFmtId="4" fontId="47" fillId="23" borderId="68" applyNumberFormat="0" applyProtection="0">
      <alignment horizontal="right" vertical="center"/>
    </xf>
    <xf numFmtId="0" fontId="33" fillId="19" borderId="68" applyNumberFormat="0" applyProtection="0">
      <alignment horizontal="left" vertical="center" indent="1"/>
    </xf>
    <xf numFmtId="0" fontId="96" fillId="72" borderId="0" applyNumberFormat="0" applyBorder="0" applyProtection="0">
      <alignment horizontal="right"/>
    </xf>
    <xf numFmtId="0" fontId="33" fillId="19" borderId="68" applyNumberFormat="0" applyProtection="0">
      <alignment horizontal="left" vertical="center" indent="1"/>
    </xf>
    <xf numFmtId="0" fontId="33" fillId="22" borderId="70" applyNumberFormat="0" applyProtection="0">
      <alignment horizontal="left" vertical="center" indent="1"/>
    </xf>
    <xf numFmtId="4" fontId="49" fillId="35" borderId="70" applyNumberFormat="0" applyProtection="0">
      <alignment vertical="center"/>
    </xf>
    <xf numFmtId="0" fontId="100" fillId="72" borderId="0" applyNumberFormat="0" applyBorder="0" applyProtection="0"/>
    <xf numFmtId="4" fontId="47" fillId="20" borderId="68" applyNumberFormat="0" applyProtection="0">
      <alignment horizontal="right" vertical="center"/>
    </xf>
    <xf numFmtId="0" fontId="96" fillId="73" borderId="0" applyNumberFormat="0" applyBorder="0" applyProtection="0">
      <alignment horizontal="left"/>
    </xf>
    <xf numFmtId="4" fontId="47" fillId="18" borderId="68" applyNumberFormat="0" applyProtection="0">
      <alignment horizontal="left" vertical="center" indent="1"/>
    </xf>
    <xf numFmtId="4" fontId="47" fillId="29" borderId="68" applyNumberFormat="0" applyProtection="0">
      <alignment horizontal="right" vertical="center"/>
    </xf>
    <xf numFmtId="4" fontId="47" fillId="31" borderId="68" applyNumberFormat="0" applyProtection="0">
      <alignment horizontal="right" vertical="center"/>
    </xf>
    <xf numFmtId="4" fontId="47" fillId="35" borderId="70" applyNumberFormat="0" applyProtection="0">
      <alignment horizontal="left" vertical="center" indent="1"/>
    </xf>
    <xf numFmtId="9" fontId="33" fillId="0" borderId="0" applyFont="0" applyFill="0" applyBorder="0" applyAlignment="0" applyProtection="0"/>
    <xf numFmtId="4" fontId="47" fillId="28" borderId="70" applyNumberFormat="0" applyProtection="0">
      <alignment horizontal="right" vertical="center"/>
    </xf>
    <xf numFmtId="0" fontId="56" fillId="36" borderId="0" applyNumberFormat="0" applyBorder="0" applyAlignment="0" applyProtection="0"/>
    <xf numFmtId="4" fontId="47" fillId="25" borderId="68" applyNumberFormat="0" applyProtection="0">
      <alignment horizontal="right" vertical="center"/>
    </xf>
    <xf numFmtId="0" fontId="33" fillId="19" borderId="68" applyNumberFormat="0" applyProtection="0">
      <alignment horizontal="left" vertical="center" indent="1"/>
    </xf>
    <xf numFmtId="0" fontId="3" fillId="55" borderId="0" applyNumberFormat="0" applyBorder="0" applyAlignment="0" applyProtection="0"/>
    <xf numFmtId="0" fontId="76" fillId="1" borderId="66" applyNumberFormat="0" applyFont="0" applyAlignment="0">
      <alignment horizontal="center"/>
    </xf>
    <xf numFmtId="0" fontId="33" fillId="33" borderId="68" applyNumberFormat="0" applyProtection="0">
      <alignment horizontal="left" vertical="center" indent="1"/>
    </xf>
    <xf numFmtId="0" fontId="53" fillId="0" borderId="46" applyNumberFormat="0" applyFill="0" applyAlignment="0" applyProtection="0"/>
    <xf numFmtId="4" fontId="47" fillId="18" borderId="70" applyNumberFormat="0" applyProtection="0">
      <alignment vertical="center"/>
    </xf>
    <xf numFmtId="0" fontId="94" fillId="72" borderId="0" applyNumberFormat="0" applyBorder="0" applyProtection="0">
      <alignment horizontal="right"/>
    </xf>
    <xf numFmtId="0" fontId="33" fillId="19" borderId="70" applyNumberFormat="0" applyProtection="0">
      <alignment horizontal="left" vertical="center" indent="1"/>
    </xf>
    <xf numFmtId="41" fontId="4" fillId="0" borderId="0"/>
    <xf numFmtId="0" fontId="1" fillId="61" borderId="0" applyNumberFormat="0" applyBorder="0" applyAlignment="0" applyProtection="0"/>
    <xf numFmtId="4" fontId="47" fillId="35" borderId="68" applyNumberFormat="0" applyProtection="0">
      <alignment horizontal="left" vertical="center" indent="1"/>
    </xf>
    <xf numFmtId="0" fontId="33" fillId="19" borderId="68" applyNumberFormat="0" applyProtection="0">
      <alignment horizontal="left" vertical="center" indent="1"/>
    </xf>
    <xf numFmtId="41" fontId="4" fillId="71" borderId="0" applyNumberFormat="0" applyFont="0" applyBorder="0" applyAlignment="0" applyProtection="0"/>
    <xf numFmtId="44" fontId="1" fillId="0" borderId="0" applyFont="0" applyFill="0" applyBorder="0" applyAlignment="0" applyProtection="0"/>
    <xf numFmtId="0" fontId="33" fillId="19" borderId="68" applyNumberFormat="0" applyProtection="0">
      <alignment horizontal="left" vertical="center" indent="1"/>
    </xf>
    <xf numFmtId="0" fontId="26" fillId="0" borderId="0"/>
    <xf numFmtId="4" fontId="51" fillId="20" borderId="70" applyNumberFormat="0" applyProtection="0">
      <alignment horizontal="right" vertical="center"/>
    </xf>
    <xf numFmtId="0" fontId="33" fillId="22" borderId="68" applyNumberFormat="0" applyProtection="0">
      <alignment horizontal="left" vertical="center" indent="1"/>
    </xf>
    <xf numFmtId="0" fontId="33" fillId="19" borderId="70" applyNumberFormat="0" applyProtection="0">
      <alignment horizontal="left" vertical="center" indent="1"/>
    </xf>
    <xf numFmtId="4" fontId="47" fillId="18" borderId="68" applyNumberFormat="0" applyProtection="0">
      <alignment vertical="center"/>
    </xf>
    <xf numFmtId="4" fontId="47" fillId="22" borderId="68" applyNumberFormat="0" applyProtection="0">
      <alignment horizontal="left" vertical="center" indent="1"/>
    </xf>
    <xf numFmtId="0" fontId="33" fillId="22" borderId="70" applyNumberFormat="0" applyProtection="0">
      <alignment horizontal="left" vertical="center" indent="1"/>
    </xf>
    <xf numFmtId="0" fontId="33" fillId="34" borderId="68" applyNumberFormat="0" applyProtection="0">
      <alignment horizontal="left" vertical="center" indent="1"/>
    </xf>
    <xf numFmtId="4" fontId="47" fillId="35" borderId="68" applyNumberFormat="0" applyProtection="0">
      <alignment horizontal="left" vertical="center" indent="1"/>
    </xf>
    <xf numFmtId="0" fontId="26" fillId="0" borderId="0"/>
    <xf numFmtId="0" fontId="26" fillId="0" borderId="0"/>
    <xf numFmtId="4" fontId="47" fillId="27" borderId="68" applyNumberFormat="0" applyProtection="0">
      <alignment horizontal="right" vertical="center"/>
    </xf>
    <xf numFmtId="4" fontId="47" fillId="25" borderId="68" applyNumberFormat="0" applyProtection="0">
      <alignment horizontal="right" vertical="center"/>
    </xf>
    <xf numFmtId="4" fontId="47" fillId="35" borderId="70" applyNumberFormat="0" applyProtection="0">
      <alignment horizontal="left" vertical="center" indent="1"/>
    </xf>
    <xf numFmtId="4" fontId="47" fillId="23" borderId="68" applyNumberFormat="0" applyProtection="0">
      <alignment horizontal="right" vertical="center"/>
    </xf>
    <xf numFmtId="4" fontId="49" fillId="18" borderId="70" applyNumberFormat="0" applyProtection="0">
      <alignment vertical="center"/>
    </xf>
    <xf numFmtId="4" fontId="47" fillId="23" borderId="70" applyNumberFormat="0" applyProtection="0">
      <alignment horizontal="right" vertical="center"/>
    </xf>
    <xf numFmtId="4" fontId="47" fillId="35" borderId="68" applyNumberFormat="0" applyProtection="0">
      <alignment horizontal="left" vertical="center" indent="1"/>
    </xf>
    <xf numFmtId="4" fontId="47" fillId="29" borderId="68" applyNumberFormat="0" applyProtection="0">
      <alignment horizontal="right" vertical="center"/>
    </xf>
    <xf numFmtId="4" fontId="51" fillId="20" borderId="70" applyNumberFormat="0" applyProtection="0">
      <alignment horizontal="right" vertical="center"/>
    </xf>
    <xf numFmtId="4" fontId="49" fillId="18" borderId="68" applyNumberFormat="0" applyProtection="0">
      <alignment vertical="center"/>
    </xf>
    <xf numFmtId="0" fontId="102" fillId="75" borderId="0" applyNumberFormat="0" applyBorder="0" applyProtection="0">
      <alignment horizontal="center" vertical="center"/>
    </xf>
    <xf numFmtId="4" fontId="47" fillId="35" borderId="68" applyNumberFormat="0" applyProtection="0">
      <alignment horizontal="left" vertical="center" indent="1"/>
    </xf>
    <xf numFmtId="9" fontId="26" fillId="0" borderId="0" applyFont="0" applyFill="0" applyBorder="0" applyAlignment="0" applyProtection="0"/>
    <xf numFmtId="0" fontId="33" fillId="19" borderId="68" applyNumberFormat="0" applyProtection="0">
      <alignment horizontal="left" vertical="center" indent="1"/>
    </xf>
    <xf numFmtId="4" fontId="47" fillId="35" borderId="68" applyNumberFormat="0" applyProtection="0">
      <alignment vertical="center"/>
    </xf>
    <xf numFmtId="4" fontId="47" fillId="28" borderId="70" applyNumberFormat="0" applyProtection="0">
      <alignment horizontal="right" vertical="center"/>
    </xf>
    <xf numFmtId="0" fontId="58" fillId="39" borderId="49" applyNumberFormat="0" applyAlignment="0" applyProtection="0"/>
    <xf numFmtId="4" fontId="47" fillId="27" borderId="68" applyNumberFormat="0" applyProtection="0">
      <alignment horizontal="right" vertical="center"/>
    </xf>
    <xf numFmtId="4" fontId="47" fillId="25" borderId="68" applyNumberFormat="0" applyProtection="0">
      <alignment horizontal="right" vertical="center"/>
    </xf>
    <xf numFmtId="44" fontId="26" fillId="0" borderId="0" applyFont="0" applyFill="0" applyBorder="0" applyAlignment="0" applyProtection="0"/>
    <xf numFmtId="0" fontId="99" fillId="72" borderId="0" applyNumberFormat="0" applyBorder="0" applyProtection="0">
      <alignment horizontal="right"/>
    </xf>
    <xf numFmtId="4" fontId="49" fillId="35" borderId="70" applyNumberFormat="0" applyProtection="0">
      <alignment vertical="center"/>
    </xf>
    <xf numFmtId="4" fontId="49" fillId="35" borderId="68" applyNumberFormat="0" applyProtection="0">
      <alignment vertical="center"/>
    </xf>
    <xf numFmtId="4" fontId="49" fillId="20" borderId="70" applyNumberFormat="0" applyProtection="0">
      <alignment horizontal="right" vertical="center"/>
    </xf>
    <xf numFmtId="0" fontId="100" fillId="72" borderId="0" applyNumberFormat="0" applyBorder="0" applyProtection="0">
      <alignment vertical="center"/>
    </xf>
    <xf numFmtId="4" fontId="47" fillId="18" borderId="68" applyNumberFormat="0" applyProtection="0">
      <alignment vertical="center"/>
    </xf>
    <xf numFmtId="4" fontId="47" fillId="24" borderId="68" applyNumberFormat="0" applyProtection="0">
      <alignment horizontal="right" vertical="center"/>
    </xf>
    <xf numFmtId="4" fontId="47" fillId="24" borderId="68" applyNumberFormat="0" applyProtection="0">
      <alignment horizontal="right" vertical="center"/>
    </xf>
    <xf numFmtId="0" fontId="33" fillId="19" borderId="70" applyNumberFormat="0" applyProtection="0">
      <alignment horizontal="left" vertical="center" indent="1"/>
    </xf>
    <xf numFmtId="4" fontId="47" fillId="18" borderId="68" applyNumberFormat="0" applyProtection="0">
      <alignment horizontal="left" vertical="center" indent="1"/>
    </xf>
    <xf numFmtId="0" fontId="57" fillId="37" borderId="0" applyNumberFormat="0" applyBorder="0" applyAlignment="0" applyProtection="0"/>
    <xf numFmtId="4" fontId="47" fillId="24" borderId="68" applyNumberFormat="0" applyProtection="0">
      <alignment horizontal="right" vertical="center"/>
    </xf>
    <xf numFmtId="4" fontId="47" fillId="35" borderId="68" applyNumberFormat="0" applyProtection="0">
      <alignment vertical="center"/>
    </xf>
    <xf numFmtId="9" fontId="26" fillId="0" borderId="0" applyFont="0" applyFill="0" applyBorder="0" applyAlignment="0" applyProtection="0"/>
    <xf numFmtId="4" fontId="47" fillId="18" borderId="68" applyNumberFormat="0" applyProtection="0">
      <alignment vertical="center"/>
    </xf>
    <xf numFmtId="4" fontId="47" fillId="29" borderId="68" applyNumberFormat="0" applyProtection="0">
      <alignment horizontal="right" vertical="center"/>
    </xf>
    <xf numFmtId="4" fontId="47" fillId="18" borderId="68" applyNumberFormat="0" applyProtection="0">
      <alignment horizontal="left" vertical="center" indent="1"/>
    </xf>
    <xf numFmtId="0" fontId="33" fillId="19" borderId="68" applyNumberFormat="0" applyProtection="0">
      <alignment horizontal="left" vertical="center" indent="1"/>
    </xf>
    <xf numFmtId="4" fontId="47" fillId="22" borderId="68" applyNumberFormat="0" applyProtection="0">
      <alignment horizontal="left" vertical="center" indent="1"/>
    </xf>
    <xf numFmtId="0" fontId="98" fillId="73" borderId="0" applyNumberFormat="0" applyBorder="0" applyProtection="0">
      <alignment horizontal="left"/>
    </xf>
    <xf numFmtId="0" fontId="33" fillId="0" borderId="0"/>
    <xf numFmtId="0" fontId="64" fillId="0" borderId="66">
      <alignment horizontal="left" vertical="center"/>
    </xf>
    <xf numFmtId="0" fontId="33" fillId="22" borderId="70" applyNumberFormat="0" applyProtection="0">
      <alignment horizontal="left" vertical="center" indent="1"/>
    </xf>
    <xf numFmtId="0" fontId="94" fillId="74" borderId="0" applyNumberFormat="0" applyBorder="0" applyProtection="0">
      <alignment horizontal="right"/>
    </xf>
    <xf numFmtId="4" fontId="47" fillId="18" borderId="68" applyNumberFormat="0" applyProtection="0">
      <alignment vertical="center"/>
    </xf>
    <xf numFmtId="0" fontId="33" fillId="33" borderId="68" applyNumberFormat="0" applyProtection="0">
      <alignment horizontal="left" vertical="center" indent="1"/>
    </xf>
    <xf numFmtId="4" fontId="47" fillId="26" borderId="68" applyNumberFormat="0" applyProtection="0">
      <alignment horizontal="right" vertical="center"/>
    </xf>
    <xf numFmtId="0" fontId="33" fillId="34" borderId="68" applyNumberFormat="0" applyProtection="0">
      <alignment horizontal="left" vertical="center" indent="1"/>
    </xf>
    <xf numFmtId="4" fontId="47" fillId="24" borderId="68" applyNumberFormat="0" applyProtection="0">
      <alignment horizontal="right" vertical="center"/>
    </xf>
    <xf numFmtId="0" fontId="100" fillId="72" borderId="0" applyNumberFormat="0" applyBorder="0" applyProtection="0">
      <alignment vertical="center"/>
    </xf>
    <xf numFmtId="4" fontId="47" fillId="28" borderId="68" applyNumberFormat="0" applyProtection="0">
      <alignment horizontal="right" vertical="center"/>
    </xf>
    <xf numFmtId="4" fontId="47" fillId="22" borderId="68" applyNumberFormat="0" applyProtection="0">
      <alignment horizontal="left" vertical="center" indent="1"/>
    </xf>
    <xf numFmtId="4" fontId="47" fillId="35" borderId="68" applyNumberFormat="0" applyProtection="0">
      <alignment horizontal="left" vertical="center" indent="1"/>
    </xf>
    <xf numFmtId="0" fontId="33" fillId="22" borderId="68" applyNumberFormat="0" applyProtection="0">
      <alignment horizontal="left" vertical="center" indent="1"/>
    </xf>
    <xf numFmtId="0" fontId="33" fillId="33" borderId="68" applyNumberFormat="0" applyProtection="0">
      <alignment horizontal="left" vertical="center" indent="1"/>
    </xf>
    <xf numFmtId="0" fontId="33" fillId="33" borderId="70" applyNumberFormat="0" applyProtection="0">
      <alignment horizontal="left" vertical="center" indent="1"/>
    </xf>
    <xf numFmtId="0" fontId="61" fillId="0" borderId="51" applyNumberFormat="0" applyFill="0" applyAlignment="0" applyProtection="0"/>
    <xf numFmtId="4" fontId="47" fillId="22" borderId="70" applyNumberFormat="0" applyProtection="0">
      <alignment horizontal="left" vertical="center" indent="1"/>
    </xf>
    <xf numFmtId="4" fontId="47" fillId="29" borderId="70" applyNumberFormat="0" applyProtection="0">
      <alignment horizontal="right" vertical="center"/>
    </xf>
    <xf numFmtId="4" fontId="49" fillId="18" borderId="68" applyNumberFormat="0" applyProtection="0">
      <alignment vertical="center"/>
    </xf>
    <xf numFmtId="4" fontId="47" fillId="31" borderId="70" applyNumberFormat="0" applyProtection="0">
      <alignment horizontal="right" vertical="center"/>
    </xf>
    <xf numFmtId="0" fontId="59" fillId="40" borderId="50" applyNumberFormat="0" applyAlignment="0" applyProtection="0"/>
    <xf numFmtId="4" fontId="47" fillId="30" borderId="68" applyNumberFormat="0" applyProtection="0">
      <alignment horizontal="right" vertical="center"/>
    </xf>
    <xf numFmtId="4" fontId="47" fillId="18" borderId="68" applyNumberFormat="0" applyProtection="0">
      <alignment vertical="center"/>
    </xf>
    <xf numFmtId="0" fontId="33" fillId="34" borderId="68" applyNumberFormat="0" applyProtection="0">
      <alignment horizontal="left" vertical="center" indent="1"/>
    </xf>
    <xf numFmtId="0" fontId="26" fillId="0" borderId="0"/>
    <xf numFmtId="0" fontId="26" fillId="0" borderId="0"/>
    <xf numFmtId="0" fontId="60" fillId="40" borderId="49" applyNumberFormat="0" applyAlignment="0" applyProtection="0"/>
    <xf numFmtId="4" fontId="47" fillId="31" borderId="68" applyNumberFormat="0" applyProtection="0">
      <alignment horizontal="right" vertical="center"/>
    </xf>
    <xf numFmtId="4" fontId="47" fillId="24" borderId="70" applyNumberFormat="0" applyProtection="0">
      <alignment horizontal="right" vertical="center"/>
    </xf>
    <xf numFmtId="4" fontId="47" fillId="28" borderId="70" applyNumberFormat="0" applyProtection="0">
      <alignment horizontal="right" vertical="center"/>
    </xf>
    <xf numFmtId="0" fontId="33" fillId="19" borderId="68" applyNumberFormat="0" applyProtection="0">
      <alignment horizontal="left" vertical="center" indent="1"/>
    </xf>
    <xf numFmtId="4" fontId="47" fillId="35" borderId="68" applyNumberFormat="0" applyProtection="0">
      <alignment horizontal="left" vertical="center" indent="1"/>
    </xf>
    <xf numFmtId="9" fontId="26" fillId="0" borderId="0" applyFont="0" applyFill="0" applyBorder="0" applyAlignment="0" applyProtection="0"/>
    <xf numFmtId="4" fontId="47" fillId="29" borderId="68" applyNumberFormat="0" applyProtection="0">
      <alignment horizontal="right" vertical="center"/>
    </xf>
    <xf numFmtId="4" fontId="47" fillId="30" borderId="68" applyNumberFormat="0" applyProtection="0">
      <alignment horizontal="right" vertical="center"/>
    </xf>
    <xf numFmtId="0" fontId="26" fillId="0" borderId="0"/>
    <xf numFmtId="4" fontId="47" fillId="35" borderId="68" applyNumberFormat="0" applyProtection="0">
      <alignment horizontal="left" vertical="center" indent="1"/>
    </xf>
    <xf numFmtId="4" fontId="47" fillId="27" borderId="68" applyNumberFormat="0" applyProtection="0">
      <alignment horizontal="right" vertical="center"/>
    </xf>
    <xf numFmtId="0" fontId="33" fillId="34" borderId="68" applyNumberFormat="0" applyProtection="0">
      <alignment horizontal="left" vertical="center" indent="1"/>
    </xf>
    <xf numFmtId="4" fontId="47" fillId="20" borderId="68" applyNumberFormat="0" applyProtection="0">
      <alignment horizontal="left" vertical="center" indent="1"/>
    </xf>
    <xf numFmtId="0" fontId="1" fillId="65" borderId="0" applyNumberFormat="0" applyBorder="0" applyAlignment="0" applyProtection="0"/>
    <xf numFmtId="4" fontId="47" fillId="18" borderId="68" applyNumberFormat="0" applyProtection="0">
      <alignment horizontal="left" vertical="center" indent="1"/>
    </xf>
    <xf numFmtId="4" fontId="47" fillId="18" borderId="68" applyNumberFormat="0" applyProtection="0">
      <alignment horizontal="left" vertical="center" indent="1"/>
    </xf>
    <xf numFmtId="43" fontId="33" fillId="0" borderId="0" applyFont="0" applyFill="0" applyBorder="0" applyAlignment="0" applyProtection="0"/>
    <xf numFmtId="0" fontId="26" fillId="0" borderId="0"/>
    <xf numFmtId="0" fontId="96" fillId="74" borderId="0" applyNumberFormat="0" applyBorder="0" applyProtection="0">
      <alignment horizontal="right"/>
    </xf>
    <xf numFmtId="4" fontId="49" fillId="18" borderId="68" applyNumberFormat="0" applyProtection="0">
      <alignment vertical="center"/>
    </xf>
    <xf numFmtId="4" fontId="49" fillId="35" borderId="70" applyNumberFormat="0" applyProtection="0">
      <alignment vertical="center"/>
    </xf>
    <xf numFmtId="0" fontId="33" fillId="22" borderId="68" applyNumberFormat="0" applyProtection="0">
      <alignment horizontal="left" vertical="center" indent="1"/>
    </xf>
    <xf numFmtId="4" fontId="47" fillId="35" borderId="68" applyNumberFormat="0" applyProtection="0">
      <alignment horizontal="left" vertical="center" indent="1"/>
    </xf>
    <xf numFmtId="0" fontId="3" fillId="63" borderId="0" applyNumberFormat="0" applyBorder="0" applyAlignment="0" applyProtection="0"/>
    <xf numFmtId="0" fontId="33" fillId="19" borderId="68" applyNumberFormat="0" applyProtection="0">
      <alignment horizontal="left" vertical="center" indent="1"/>
    </xf>
    <xf numFmtId="4" fontId="49" fillId="35" borderId="68" applyNumberFormat="0" applyProtection="0">
      <alignment vertical="center"/>
    </xf>
    <xf numFmtId="0" fontId="26" fillId="0" borderId="0"/>
    <xf numFmtId="4" fontId="49" fillId="20" borderId="68" applyNumberFormat="0" applyProtection="0">
      <alignment horizontal="right" vertical="center"/>
    </xf>
    <xf numFmtId="4" fontId="47" fillId="20" borderId="68" applyNumberFormat="0" applyProtection="0">
      <alignment horizontal="right" vertical="center"/>
    </xf>
    <xf numFmtId="4" fontId="47" fillId="35" borderId="68" applyNumberFormat="0" applyProtection="0">
      <alignment horizontal="left" vertical="center" indent="1"/>
    </xf>
    <xf numFmtId="4" fontId="47" fillId="25" borderId="70" applyNumberFormat="0" applyProtection="0">
      <alignment horizontal="right" vertical="center"/>
    </xf>
    <xf numFmtId="0" fontId="26" fillId="0" borderId="0"/>
    <xf numFmtId="4" fontId="47" fillId="35" borderId="70" applyNumberFormat="0" applyProtection="0">
      <alignment vertical="center"/>
    </xf>
    <xf numFmtId="0" fontId="96" fillId="72" borderId="0" applyNumberFormat="0" applyBorder="0" applyProtection="0">
      <alignment horizontal="right"/>
    </xf>
    <xf numFmtId="0" fontId="33" fillId="19" borderId="70" applyNumberFormat="0" applyProtection="0">
      <alignment horizontal="left" vertical="center" indent="1"/>
    </xf>
    <xf numFmtId="0" fontId="33" fillId="0" borderId="0"/>
    <xf numFmtId="4" fontId="47" fillId="18" borderId="70" applyNumberFormat="0" applyProtection="0">
      <alignment vertical="center"/>
    </xf>
    <xf numFmtId="0" fontId="1" fillId="49" borderId="0" applyNumberFormat="0" applyBorder="0" applyAlignment="0" applyProtection="0"/>
    <xf numFmtId="0" fontId="94" fillId="72" borderId="0" applyNumberFormat="0" applyBorder="0" applyProtection="0">
      <alignment vertical="center"/>
    </xf>
    <xf numFmtId="4" fontId="47" fillId="25" borderId="68" applyNumberFormat="0" applyProtection="0">
      <alignment horizontal="right" vertical="center"/>
    </xf>
    <xf numFmtId="0" fontId="26" fillId="0" borderId="0"/>
    <xf numFmtId="0" fontId="26" fillId="0" borderId="0"/>
    <xf numFmtId="0" fontId="33" fillId="22" borderId="68" applyNumberFormat="0" applyProtection="0">
      <alignment horizontal="left" vertical="center" indent="1"/>
    </xf>
    <xf numFmtId="4" fontId="51" fillId="20" borderId="68" applyNumberFormat="0" applyProtection="0">
      <alignment horizontal="right" vertical="center"/>
    </xf>
    <xf numFmtId="0" fontId="98" fillId="72" borderId="0" applyNumberFormat="0" applyBorder="0" applyProtection="0">
      <alignment horizontal="right"/>
    </xf>
    <xf numFmtId="0" fontId="33" fillId="19" borderId="68" applyNumberFormat="0" applyProtection="0">
      <alignment horizontal="left" vertical="center" indent="1"/>
    </xf>
    <xf numFmtId="4" fontId="47" fillId="35" borderId="70" applyNumberFormat="0" applyProtection="0">
      <alignment horizontal="left" vertical="center" indent="1"/>
    </xf>
    <xf numFmtId="0" fontId="97" fillId="73" borderId="0" applyNumberFormat="0" applyBorder="0" applyProtection="0">
      <alignment horizontal="left"/>
    </xf>
    <xf numFmtId="44" fontId="26" fillId="0" borderId="0" applyFont="0" applyFill="0" applyBorder="0" applyAlignment="0" applyProtection="0"/>
    <xf numFmtId="0" fontId="88" fillId="0" borderId="0"/>
    <xf numFmtId="4" fontId="48" fillId="21" borderId="70" applyNumberFormat="0" applyProtection="0">
      <alignment horizontal="left" vertical="center" indent="1"/>
    </xf>
    <xf numFmtId="4" fontId="47" fillId="20" borderId="68" applyNumberFormat="0" applyProtection="0">
      <alignment horizontal="left" vertical="center" indent="1"/>
    </xf>
    <xf numFmtId="4" fontId="47" fillId="24" borderId="70" applyNumberFormat="0" applyProtection="0">
      <alignment horizontal="right" vertical="center"/>
    </xf>
    <xf numFmtId="4" fontId="47" fillId="28" borderId="70" applyNumberFormat="0" applyProtection="0">
      <alignment horizontal="right" vertical="center"/>
    </xf>
    <xf numFmtId="43" fontId="26" fillId="0" borderId="0" applyFont="0" applyFill="0" applyBorder="0" applyAlignment="0" applyProtection="0"/>
    <xf numFmtId="0" fontId="1" fillId="52" borderId="0" applyNumberFormat="0" applyBorder="0" applyAlignment="0" applyProtection="0"/>
    <xf numFmtId="0" fontId="33" fillId="19" borderId="70" applyNumberFormat="0" applyProtection="0">
      <alignment horizontal="left" vertical="center" indent="1"/>
    </xf>
    <xf numFmtId="4" fontId="47" fillId="31" borderId="68" applyNumberFormat="0" applyProtection="0">
      <alignment horizontal="right" vertical="center"/>
    </xf>
    <xf numFmtId="0" fontId="33" fillId="19" borderId="68" applyNumberFormat="0" applyProtection="0">
      <alignment horizontal="left" vertical="center" indent="1"/>
    </xf>
    <xf numFmtId="0" fontId="33" fillId="34" borderId="70" applyNumberFormat="0" applyProtection="0">
      <alignment horizontal="left" vertical="center" indent="1"/>
    </xf>
    <xf numFmtId="0" fontId="33" fillId="19" borderId="68" applyNumberFormat="0" applyProtection="0">
      <alignment horizontal="left" vertical="center" indent="1"/>
    </xf>
    <xf numFmtId="9" fontId="26" fillId="0" borderId="0" applyFont="0" applyFill="0" applyBorder="0" applyAlignment="0" applyProtection="0"/>
    <xf numFmtId="0" fontId="33" fillId="33" borderId="68" applyNumberFormat="0" applyProtection="0">
      <alignment horizontal="left" vertical="center" indent="1"/>
    </xf>
    <xf numFmtId="4" fontId="48" fillId="21" borderId="68" applyNumberFormat="0" applyProtection="0">
      <alignment horizontal="left" vertical="center" indent="1"/>
    </xf>
    <xf numFmtId="4" fontId="47" fillId="35" borderId="68" applyNumberFormat="0" applyProtection="0">
      <alignment horizontal="left" vertical="center" indent="1"/>
    </xf>
    <xf numFmtId="0" fontId="1" fillId="56" borderId="0" applyNumberFormat="0" applyBorder="0" applyAlignment="0" applyProtection="0"/>
    <xf numFmtId="4" fontId="49" fillId="20" borderId="68" applyNumberFormat="0" applyProtection="0">
      <alignment horizontal="right" vertical="center"/>
    </xf>
    <xf numFmtId="4" fontId="47" fillId="30" borderId="68" applyNumberFormat="0" applyProtection="0">
      <alignment horizontal="right" vertical="center"/>
    </xf>
    <xf numFmtId="0" fontId="33" fillId="34" borderId="68" applyNumberFormat="0" applyProtection="0">
      <alignment horizontal="left" vertical="center" indent="1"/>
    </xf>
    <xf numFmtId="4" fontId="47" fillId="18" borderId="68" applyNumberFormat="0" applyProtection="0">
      <alignment horizontal="left" vertical="center" indent="1"/>
    </xf>
    <xf numFmtId="0" fontId="33" fillId="19" borderId="68" applyNumberFormat="0" applyProtection="0">
      <alignment horizontal="left" vertical="center" indent="1"/>
    </xf>
    <xf numFmtId="0" fontId="33" fillId="19" borderId="68" applyNumberFormat="0" applyProtection="0">
      <alignment horizontal="left" vertical="center" indent="1"/>
    </xf>
    <xf numFmtId="0" fontId="1" fillId="64" borderId="0" applyNumberFormat="0" applyBorder="0" applyAlignment="0" applyProtection="0"/>
    <xf numFmtId="0" fontId="98" fillId="72" borderId="0" applyNumberFormat="0" applyBorder="0" applyProtection="0">
      <alignment horizontal="left"/>
    </xf>
    <xf numFmtId="4" fontId="47" fillId="23" borderId="70" applyNumberFormat="0" applyProtection="0">
      <alignment horizontal="right" vertical="center"/>
    </xf>
    <xf numFmtId="4" fontId="47" fillId="35" borderId="68" applyNumberFormat="0" applyProtection="0">
      <alignment horizontal="left" vertical="center" indent="1"/>
    </xf>
    <xf numFmtId="0" fontId="3" fillId="43" borderId="0" applyNumberFormat="0" applyBorder="0" applyAlignment="0" applyProtection="0"/>
    <xf numFmtId="0" fontId="33" fillId="19" borderId="70" applyNumberFormat="0" applyProtection="0">
      <alignment horizontal="left" vertical="center" indent="1"/>
    </xf>
    <xf numFmtId="0" fontId="33" fillId="19" borderId="70" applyNumberFormat="0" applyProtection="0">
      <alignment horizontal="left" vertical="center" indent="1"/>
    </xf>
    <xf numFmtId="4" fontId="47" fillId="35" borderId="70" applyNumberFormat="0" applyProtection="0">
      <alignment horizontal="left" vertical="center" indent="1"/>
    </xf>
    <xf numFmtId="0" fontId="3" fillId="47" borderId="0" applyNumberFormat="0" applyBorder="0" applyAlignment="0" applyProtection="0"/>
    <xf numFmtId="4" fontId="47" fillId="18" borderId="68" applyNumberFormat="0" applyProtection="0">
      <alignment vertical="center"/>
    </xf>
    <xf numFmtId="0" fontId="98" fillId="72" borderId="0" applyNumberFormat="0" applyBorder="0" applyProtection="0">
      <alignment horizontal="right"/>
    </xf>
    <xf numFmtId="4" fontId="49" fillId="18" borderId="70" applyNumberFormat="0" applyProtection="0">
      <alignment vertical="center"/>
    </xf>
    <xf numFmtId="4" fontId="47" fillId="22" borderId="68" applyNumberFormat="0" applyProtection="0">
      <alignment horizontal="left" vertical="center" indent="1"/>
    </xf>
    <xf numFmtId="0" fontId="55" fillId="0" borderId="0" applyNumberFormat="0" applyFill="0" applyBorder="0" applyAlignment="0" applyProtection="0"/>
    <xf numFmtId="9" fontId="26" fillId="0" borderId="0" applyFont="0" applyFill="0" applyBorder="0" applyAlignment="0" applyProtection="0"/>
    <xf numFmtId="4" fontId="47" fillId="29" borderId="68" applyNumberFormat="0" applyProtection="0">
      <alignment horizontal="right" vertical="center"/>
    </xf>
    <xf numFmtId="4" fontId="47" fillId="20" borderId="70" applyNumberFormat="0" applyProtection="0">
      <alignment horizontal="right" vertical="center"/>
    </xf>
    <xf numFmtId="0" fontId="33" fillId="33" borderId="70" applyNumberFormat="0" applyProtection="0">
      <alignment horizontal="left" vertical="center" indent="1"/>
    </xf>
    <xf numFmtId="4" fontId="47" fillId="23" borderId="68" applyNumberFormat="0" applyProtection="0">
      <alignment horizontal="right" vertical="center"/>
    </xf>
    <xf numFmtId="0" fontId="33" fillId="22" borderId="70" applyNumberFormat="0" applyProtection="0">
      <alignment horizontal="left" vertical="center" indent="1"/>
    </xf>
    <xf numFmtId="0" fontId="3" fillId="59" borderId="0" applyNumberFormat="0" applyBorder="0" applyAlignment="0" applyProtection="0"/>
    <xf numFmtId="4" fontId="51" fillId="20" borderId="68" applyNumberFormat="0" applyProtection="0">
      <alignment horizontal="right" vertical="center"/>
    </xf>
    <xf numFmtId="0" fontId="1" fillId="60" borderId="0" applyNumberFormat="0" applyBorder="0" applyAlignment="0" applyProtection="0"/>
    <xf numFmtId="4" fontId="47" fillId="20" borderId="68" applyNumberFormat="0" applyProtection="0">
      <alignment horizontal="right" vertical="center"/>
    </xf>
    <xf numFmtId="0" fontId="33" fillId="19" borderId="68" applyNumberFormat="0" applyProtection="0">
      <alignment horizontal="left" vertical="center" indent="1"/>
    </xf>
    <xf numFmtId="4" fontId="47" fillId="31" borderId="68" applyNumberFormat="0" applyProtection="0">
      <alignment horizontal="right" vertical="center"/>
    </xf>
    <xf numFmtId="0" fontId="33" fillId="33" borderId="68" applyNumberFormat="0" applyProtection="0">
      <alignment horizontal="left" vertical="center" indent="1"/>
    </xf>
    <xf numFmtId="0" fontId="33" fillId="19" borderId="68" applyNumberFormat="0" applyProtection="0">
      <alignment horizontal="left" vertical="center" indent="1"/>
    </xf>
    <xf numFmtId="4" fontId="47" fillId="31" borderId="70" applyNumberFormat="0" applyProtection="0">
      <alignment horizontal="right" vertical="center"/>
    </xf>
    <xf numFmtId="0" fontId="33" fillId="34" borderId="68" applyNumberFormat="0" applyProtection="0">
      <alignment horizontal="left" vertical="center" indent="1"/>
    </xf>
    <xf numFmtId="4" fontId="47" fillId="30" borderId="68" applyNumberFormat="0" applyProtection="0">
      <alignment horizontal="right" vertical="center"/>
    </xf>
    <xf numFmtId="4" fontId="47" fillId="20" borderId="68" applyNumberFormat="0" applyProtection="0">
      <alignment horizontal="left" vertical="center" indent="1"/>
    </xf>
    <xf numFmtId="0" fontId="33" fillId="19" borderId="68" applyNumberFormat="0" applyProtection="0">
      <alignment horizontal="left" vertical="center" indent="1"/>
    </xf>
    <xf numFmtId="4" fontId="47" fillId="29" borderId="68" applyNumberFormat="0" applyProtection="0">
      <alignment horizontal="right" vertical="center"/>
    </xf>
    <xf numFmtId="0" fontId="2" fillId="0" borderId="54" applyNumberFormat="0" applyFill="0" applyAlignment="0" applyProtection="0"/>
    <xf numFmtId="0" fontId="1" fillId="53" borderId="0" applyNumberFormat="0" applyBorder="0" applyAlignment="0" applyProtection="0"/>
    <xf numFmtId="0" fontId="33" fillId="22" borderId="68" applyNumberFormat="0" applyProtection="0">
      <alignment horizontal="left" vertical="center" indent="1"/>
    </xf>
    <xf numFmtId="0" fontId="33" fillId="34" borderId="70" applyNumberFormat="0" applyProtection="0">
      <alignment horizontal="left" vertical="center" indent="1"/>
    </xf>
    <xf numFmtId="0" fontId="33" fillId="19" borderId="68" applyNumberFormat="0" applyProtection="0">
      <alignment horizontal="left" vertical="center" indent="1"/>
    </xf>
    <xf numFmtId="0" fontId="33" fillId="19" borderId="68" applyNumberFormat="0" applyProtection="0">
      <alignment horizontal="left" vertical="center" indent="1"/>
    </xf>
    <xf numFmtId="4" fontId="47" fillId="23" borderId="68" applyNumberFormat="0" applyProtection="0">
      <alignment horizontal="right" vertical="center"/>
    </xf>
    <xf numFmtId="4" fontId="49" fillId="35" borderId="68" applyNumberFormat="0" applyProtection="0">
      <alignment vertical="center"/>
    </xf>
    <xf numFmtId="4" fontId="47" fillId="20" borderId="70" applyNumberFormat="0" applyProtection="0">
      <alignment horizontal="left" vertical="center" indent="1"/>
    </xf>
    <xf numFmtId="4" fontId="48" fillId="21" borderId="70" applyNumberFormat="0" applyProtection="0">
      <alignment horizontal="left" vertical="center" indent="1"/>
    </xf>
    <xf numFmtId="4" fontId="47" fillId="28" borderId="70" applyNumberFormat="0" applyProtection="0">
      <alignment horizontal="right" vertical="center"/>
    </xf>
    <xf numFmtId="4" fontId="47" fillId="29" borderId="68" applyNumberFormat="0" applyProtection="0">
      <alignment horizontal="right" vertical="center"/>
    </xf>
    <xf numFmtId="0" fontId="33" fillId="34" borderId="68" applyNumberFormat="0" applyProtection="0">
      <alignment horizontal="left" vertical="center" indent="1"/>
    </xf>
    <xf numFmtId="0" fontId="96" fillId="72" borderId="0" applyNumberFormat="0" applyBorder="0" applyProtection="0">
      <alignment horizontal="right"/>
    </xf>
    <xf numFmtId="4" fontId="47" fillId="18" borderId="68" applyNumberFormat="0" applyProtection="0">
      <alignment vertical="center"/>
    </xf>
    <xf numFmtId="0" fontId="54" fillId="0" borderId="47" applyNumberFormat="0" applyFill="0" applyAlignment="0" applyProtection="0"/>
    <xf numFmtId="4" fontId="47" fillId="24" borderId="68" applyNumberFormat="0" applyProtection="0">
      <alignment horizontal="right" vertical="center"/>
    </xf>
    <xf numFmtId="4" fontId="47" fillId="35" borderId="68" applyNumberFormat="0" applyProtection="0">
      <alignment vertical="center"/>
    </xf>
    <xf numFmtId="4" fontId="47" fillId="35" borderId="68" applyNumberFormat="0" applyProtection="0">
      <alignment vertical="center"/>
    </xf>
    <xf numFmtId="0" fontId="33" fillId="19" borderId="68" applyNumberFormat="0" applyProtection="0">
      <alignment horizontal="left" vertical="center" indent="1"/>
    </xf>
    <xf numFmtId="0" fontId="1" fillId="57" borderId="0" applyNumberFormat="0" applyBorder="0" applyAlignment="0" applyProtection="0"/>
    <xf numFmtId="0" fontId="33" fillId="34" borderId="70" applyNumberFormat="0" applyProtection="0">
      <alignment horizontal="left" vertical="center" indent="1"/>
    </xf>
    <xf numFmtId="0" fontId="33" fillId="33" borderId="68" applyNumberFormat="0" applyProtection="0">
      <alignment horizontal="left" vertical="center" indent="1"/>
    </xf>
    <xf numFmtId="0" fontId="33" fillId="34" borderId="70" applyNumberFormat="0" applyProtection="0">
      <alignment horizontal="left" vertical="center" indent="1"/>
    </xf>
    <xf numFmtId="0" fontId="3" fillId="51" borderId="0" applyNumberFormat="0" applyBorder="0" applyAlignment="0" applyProtection="0"/>
    <xf numFmtId="0" fontId="19" fillId="0" borderId="0" applyNumberFormat="0" applyFill="0" applyBorder="0" applyAlignment="0" applyProtection="0"/>
    <xf numFmtId="4" fontId="47" fillId="24" borderId="68" applyNumberFormat="0" applyProtection="0">
      <alignment horizontal="right" vertical="center"/>
    </xf>
    <xf numFmtId="0" fontId="99" fillId="74" borderId="0" applyNumberFormat="0" applyBorder="0" applyProtection="0">
      <alignment horizontal="right"/>
    </xf>
    <xf numFmtId="0" fontId="1" fillId="45" borderId="0" applyNumberFormat="0" applyBorder="0" applyAlignment="0" applyProtection="0"/>
    <xf numFmtId="0" fontId="26" fillId="0" borderId="0"/>
    <xf numFmtId="4" fontId="47" fillId="18" borderId="68" applyNumberFormat="0" applyProtection="0">
      <alignment horizontal="left" vertical="center" indent="1"/>
    </xf>
    <xf numFmtId="193" fontId="33" fillId="19" borderId="68" applyNumberFormat="0" applyProtection="0">
      <alignment horizontal="left" vertical="center" indent="1"/>
    </xf>
    <xf numFmtId="182" fontId="67" fillId="0" borderId="0" applyFont="0" applyFill="0" applyBorder="0" applyAlignment="0" applyProtection="0"/>
    <xf numFmtId="4" fontId="51" fillId="20" borderId="70" applyNumberFormat="0" applyProtection="0">
      <alignment horizontal="right" vertical="center"/>
    </xf>
    <xf numFmtId="0" fontId="33" fillId="19" borderId="68" applyNumberFormat="0" applyProtection="0">
      <alignment horizontal="left" vertical="center" indent="1"/>
    </xf>
    <xf numFmtId="4" fontId="47" fillId="27" borderId="70" applyNumberFormat="0" applyProtection="0">
      <alignment horizontal="right" vertical="center"/>
    </xf>
    <xf numFmtId="0" fontId="94" fillId="72" borderId="0" applyNumberFormat="0" applyBorder="0" applyProtection="0">
      <alignment vertical="center"/>
    </xf>
    <xf numFmtId="0" fontId="98" fillId="74" borderId="0" applyNumberFormat="0" applyBorder="0" applyProtection="0">
      <alignment horizontal="right"/>
    </xf>
    <xf numFmtId="4" fontId="47" fillId="23" borderId="68" applyNumberFormat="0" applyProtection="0">
      <alignment horizontal="right" vertical="center"/>
    </xf>
    <xf numFmtId="4" fontId="48" fillId="21" borderId="68" applyNumberFormat="0" applyProtection="0">
      <alignment horizontal="left" vertical="center" indent="1"/>
    </xf>
    <xf numFmtId="0" fontId="33" fillId="34" borderId="68" applyNumberFormat="0" applyProtection="0">
      <alignment horizontal="left" vertical="center" indent="1"/>
    </xf>
    <xf numFmtId="0" fontId="55" fillId="0" borderId="48" applyNumberFormat="0" applyFill="0" applyAlignment="0" applyProtection="0"/>
    <xf numFmtId="4" fontId="48" fillId="21" borderId="70" applyNumberFormat="0" applyProtection="0">
      <alignment horizontal="left" vertical="center" indent="1"/>
    </xf>
    <xf numFmtId="0" fontId="33" fillId="19" borderId="68" applyNumberFormat="0" applyProtection="0">
      <alignment horizontal="left" vertical="center" indent="1"/>
    </xf>
    <xf numFmtId="4" fontId="47" fillId="18" borderId="68" applyNumberFormat="0" applyProtection="0">
      <alignment horizontal="left" vertical="center" indent="1"/>
    </xf>
    <xf numFmtId="0" fontId="33" fillId="19" borderId="68" applyNumberFormat="0" applyProtection="0">
      <alignment horizontal="left" vertical="center" indent="1"/>
    </xf>
    <xf numFmtId="0" fontId="33" fillId="22" borderId="68" applyNumberFormat="0" applyProtection="0">
      <alignment horizontal="left" vertical="center" indent="1"/>
    </xf>
    <xf numFmtId="4" fontId="47" fillId="23" borderId="68" applyNumberFormat="0" applyProtection="0">
      <alignment horizontal="right" vertical="center"/>
    </xf>
    <xf numFmtId="4" fontId="47" fillId="18" borderId="68" applyNumberFormat="0" applyProtection="0">
      <alignment vertical="center"/>
    </xf>
    <xf numFmtId="4" fontId="47" fillId="18" borderId="68" applyNumberFormat="0" applyProtection="0">
      <alignment horizontal="left" vertical="center" indent="1"/>
    </xf>
    <xf numFmtId="4" fontId="47" fillId="20" borderId="68" applyNumberFormat="0" applyProtection="0">
      <alignment horizontal="right" vertical="center"/>
    </xf>
    <xf numFmtId="4" fontId="47" fillId="18" borderId="68" applyNumberFormat="0" applyProtection="0">
      <alignment horizontal="left" vertical="center" indent="1"/>
    </xf>
    <xf numFmtId="4" fontId="47" fillId="18" borderId="70" applyNumberFormat="0" applyProtection="0">
      <alignment horizontal="left" vertical="center" indent="1"/>
    </xf>
    <xf numFmtId="0" fontId="33" fillId="22" borderId="68" applyNumberFormat="0" applyProtection="0">
      <alignment horizontal="left" vertical="center" indent="1"/>
    </xf>
    <xf numFmtId="4" fontId="49" fillId="35" borderId="68" applyNumberFormat="0" applyProtection="0">
      <alignment vertical="center"/>
    </xf>
    <xf numFmtId="0" fontId="33" fillId="19" borderId="68" applyNumberFormat="0" applyProtection="0">
      <alignment horizontal="left" vertical="center" indent="1"/>
    </xf>
    <xf numFmtId="0" fontId="33" fillId="33" borderId="70" applyNumberFormat="0" applyProtection="0">
      <alignment horizontal="left" vertical="center" indent="1"/>
    </xf>
    <xf numFmtId="4" fontId="49" fillId="20" borderId="68" applyNumberFormat="0" applyProtection="0">
      <alignment horizontal="right" vertical="center"/>
    </xf>
    <xf numFmtId="4" fontId="47" fillId="23" borderId="70" applyNumberFormat="0" applyProtection="0">
      <alignment horizontal="right" vertical="center"/>
    </xf>
    <xf numFmtId="0" fontId="33" fillId="34" borderId="68" applyNumberFormat="0" applyProtection="0">
      <alignment horizontal="left" vertical="center" indent="1"/>
    </xf>
    <xf numFmtId="0" fontId="26" fillId="0" borderId="0"/>
    <xf numFmtId="0" fontId="33" fillId="22" borderId="68" applyNumberFormat="0" applyProtection="0">
      <alignment horizontal="left" vertical="center" indent="1"/>
    </xf>
    <xf numFmtId="4" fontId="47" fillId="31" borderId="68" applyNumberFormat="0" applyProtection="0">
      <alignment horizontal="right" vertical="center"/>
    </xf>
    <xf numFmtId="0" fontId="33" fillId="34" borderId="68" applyNumberFormat="0" applyProtection="0">
      <alignment horizontal="left" vertical="center" indent="1"/>
    </xf>
    <xf numFmtId="4" fontId="47" fillId="20" borderId="68" applyNumberFormat="0" applyProtection="0">
      <alignment horizontal="left" vertical="center" indent="1"/>
    </xf>
    <xf numFmtId="4" fontId="47" fillId="26" borderId="68" applyNumberFormat="0" applyProtection="0">
      <alignment horizontal="right" vertical="center"/>
    </xf>
    <xf numFmtId="0" fontId="33" fillId="33" borderId="68" applyNumberFormat="0" applyProtection="0">
      <alignment horizontal="left" vertical="center" indent="1"/>
    </xf>
    <xf numFmtId="0" fontId="33" fillId="19" borderId="68" applyNumberFormat="0" applyProtection="0">
      <alignment horizontal="left" vertical="center" indent="1"/>
    </xf>
    <xf numFmtId="4" fontId="49" fillId="18" borderId="68" applyNumberFormat="0" applyProtection="0">
      <alignment vertical="center"/>
    </xf>
    <xf numFmtId="4" fontId="47" fillId="35" borderId="68" applyNumberFormat="0" applyProtection="0">
      <alignment vertical="center"/>
    </xf>
    <xf numFmtId="4" fontId="47" fillId="26" borderId="68" applyNumberFormat="0" applyProtection="0">
      <alignment horizontal="right" vertical="center"/>
    </xf>
    <xf numFmtId="4" fontId="48" fillId="21" borderId="68" applyNumberFormat="0" applyProtection="0">
      <alignment horizontal="left" vertical="center" indent="1"/>
    </xf>
    <xf numFmtId="0" fontId="33" fillId="33" borderId="70" applyNumberFormat="0" applyProtection="0">
      <alignment horizontal="left" vertical="center" indent="1"/>
    </xf>
    <xf numFmtId="4" fontId="48" fillId="21" borderId="68" applyNumberFormat="0" applyProtection="0">
      <alignment horizontal="left" vertical="center" indent="1"/>
    </xf>
    <xf numFmtId="0" fontId="33" fillId="33" borderId="68" applyNumberFormat="0" applyProtection="0">
      <alignment horizontal="left" vertical="center" indent="1"/>
    </xf>
    <xf numFmtId="4" fontId="47" fillId="24" borderId="68" applyNumberFormat="0" applyProtection="0">
      <alignment horizontal="right" vertical="center"/>
    </xf>
    <xf numFmtId="4" fontId="49" fillId="35" borderId="68" applyNumberFormat="0" applyProtection="0">
      <alignment vertical="center"/>
    </xf>
    <xf numFmtId="43" fontId="26" fillId="0" borderId="0" applyFont="0" applyFill="0" applyBorder="0" applyAlignment="0" applyProtection="0"/>
    <xf numFmtId="44" fontId="86" fillId="0" borderId="0" applyFont="0" applyFill="0" applyBorder="0" applyAlignment="0" applyProtection="0"/>
    <xf numFmtId="0" fontId="1" fillId="0" borderId="0"/>
    <xf numFmtId="43" fontId="1" fillId="0" borderId="0" applyFont="0" applyFill="0" applyBorder="0" applyAlignment="0" applyProtection="0"/>
    <xf numFmtId="43" fontId="26" fillId="0" borderId="0" applyFont="0" applyFill="0" applyBorder="0" applyAlignment="0" applyProtection="0"/>
    <xf numFmtId="44" fontId="26"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88" fillId="0" borderId="0"/>
    <xf numFmtId="44" fontId="88"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4" fontId="48" fillId="21" borderId="57" applyNumberFormat="0" applyProtection="0">
      <alignment horizontal="left" vertical="center" indent="1"/>
    </xf>
    <xf numFmtId="0" fontId="33" fillId="19" borderId="57" applyNumberFormat="0" applyProtection="0">
      <alignment horizontal="left" vertical="center" indent="1"/>
    </xf>
    <xf numFmtId="0" fontId="33" fillId="19" borderId="57" applyNumberFormat="0" applyProtection="0">
      <alignment horizontal="left" vertical="center" indent="1"/>
    </xf>
    <xf numFmtId="4" fontId="47" fillId="20" borderId="57" applyNumberFormat="0" applyProtection="0">
      <alignment horizontal="left" vertical="center" indent="1"/>
    </xf>
    <xf numFmtId="4" fontId="47" fillId="22" borderId="57" applyNumberFormat="0" applyProtection="0">
      <alignment horizontal="left" vertical="center" indent="1"/>
    </xf>
    <xf numFmtId="0" fontId="33" fillId="19" borderId="57" applyNumberFormat="0" applyProtection="0">
      <alignment horizontal="left" vertical="center" indent="1"/>
    </xf>
    <xf numFmtId="4" fontId="47" fillId="20" borderId="57" applyNumberFormat="0" applyProtection="0">
      <alignment horizontal="right" vertical="center"/>
    </xf>
    <xf numFmtId="4" fontId="47" fillId="18" borderId="57" applyNumberFormat="0" applyProtection="0">
      <alignment vertical="center"/>
    </xf>
    <xf numFmtId="4" fontId="49" fillId="18" borderId="57" applyNumberFormat="0" applyProtection="0">
      <alignment vertical="center"/>
    </xf>
    <xf numFmtId="4" fontId="47" fillId="18" borderId="57" applyNumberFormat="0" applyProtection="0">
      <alignment horizontal="left" vertical="center" indent="1"/>
    </xf>
    <xf numFmtId="4" fontId="47" fillId="18" borderId="57" applyNumberFormat="0" applyProtection="0">
      <alignment horizontal="left" vertical="center" indent="1"/>
    </xf>
    <xf numFmtId="4" fontId="47" fillId="23" borderId="57" applyNumberFormat="0" applyProtection="0">
      <alignment horizontal="right" vertical="center"/>
    </xf>
    <xf numFmtId="4" fontId="47" fillId="24" borderId="57" applyNumberFormat="0" applyProtection="0">
      <alignment horizontal="right" vertical="center"/>
    </xf>
    <xf numFmtId="4" fontId="47" fillId="25" borderId="57" applyNumberFormat="0" applyProtection="0">
      <alignment horizontal="right" vertical="center"/>
    </xf>
    <xf numFmtId="4" fontId="47" fillId="26" borderId="57" applyNumberFormat="0" applyProtection="0">
      <alignment horizontal="right" vertical="center"/>
    </xf>
    <xf numFmtId="4" fontId="47" fillId="27" borderId="57" applyNumberFormat="0" applyProtection="0">
      <alignment horizontal="right" vertical="center"/>
    </xf>
    <xf numFmtId="4" fontId="47" fillId="28" borderId="57" applyNumberFormat="0" applyProtection="0">
      <alignment horizontal="right" vertical="center"/>
    </xf>
    <xf numFmtId="4" fontId="47" fillId="29" borderId="57" applyNumberFormat="0" applyProtection="0">
      <alignment horizontal="right" vertical="center"/>
    </xf>
    <xf numFmtId="4" fontId="47" fillId="30" borderId="57" applyNumberFormat="0" applyProtection="0">
      <alignment horizontal="right" vertical="center"/>
    </xf>
    <xf numFmtId="4" fontId="47" fillId="31" borderId="57" applyNumberFormat="0" applyProtection="0">
      <alignment horizontal="right" vertical="center"/>
    </xf>
    <xf numFmtId="0" fontId="33" fillId="19" borderId="57" applyNumberFormat="0" applyProtection="0">
      <alignment horizontal="left" vertical="center" indent="1"/>
    </xf>
    <xf numFmtId="0" fontId="33" fillId="22" borderId="57" applyNumberFormat="0" applyProtection="0">
      <alignment horizontal="left" vertical="center" indent="1"/>
    </xf>
    <xf numFmtId="0" fontId="33" fillId="22" borderId="57" applyNumberFormat="0" applyProtection="0">
      <alignment horizontal="left" vertical="center" indent="1"/>
    </xf>
    <xf numFmtId="0" fontId="33" fillId="33" borderId="57" applyNumberFormat="0" applyProtection="0">
      <alignment horizontal="left" vertical="center" indent="1"/>
    </xf>
    <xf numFmtId="0" fontId="33" fillId="33" borderId="57" applyNumberFormat="0" applyProtection="0">
      <alignment horizontal="left" vertical="center" indent="1"/>
    </xf>
    <xf numFmtId="0" fontId="33" fillId="34" borderId="57" applyNumberFormat="0" applyProtection="0">
      <alignment horizontal="left" vertical="center" indent="1"/>
    </xf>
    <xf numFmtId="0" fontId="33" fillId="34" borderId="57" applyNumberFormat="0" applyProtection="0">
      <alignment horizontal="left" vertical="center" indent="1"/>
    </xf>
    <xf numFmtId="0" fontId="33" fillId="19" borderId="57" applyNumberFormat="0" applyProtection="0">
      <alignment horizontal="left" vertical="center" indent="1"/>
    </xf>
    <xf numFmtId="0" fontId="33" fillId="19" borderId="57" applyNumberFormat="0" applyProtection="0">
      <alignment horizontal="left" vertical="center" indent="1"/>
    </xf>
    <xf numFmtId="4" fontId="47" fillId="35" borderId="57" applyNumberFormat="0" applyProtection="0">
      <alignment vertical="center"/>
    </xf>
    <xf numFmtId="4" fontId="49" fillId="35" borderId="57" applyNumberFormat="0" applyProtection="0">
      <alignment vertical="center"/>
    </xf>
    <xf numFmtId="4" fontId="47" fillId="35" borderId="57" applyNumberFormat="0" applyProtection="0">
      <alignment horizontal="left" vertical="center" indent="1"/>
    </xf>
    <xf numFmtId="4" fontId="47" fillId="35" borderId="57" applyNumberFormat="0" applyProtection="0">
      <alignment horizontal="left" vertical="center" indent="1"/>
    </xf>
    <xf numFmtId="4" fontId="49" fillId="20" borderId="57" applyNumberFormat="0" applyProtection="0">
      <alignment horizontal="right" vertical="center"/>
    </xf>
    <xf numFmtId="4" fontId="51" fillId="20" borderId="57" applyNumberFormat="0" applyProtection="0">
      <alignment horizontal="right" vertical="center"/>
    </xf>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4" fontId="1" fillId="0" borderId="0" applyFont="0" applyFill="0" applyBorder="0" applyAlignment="0" applyProtection="0"/>
    <xf numFmtId="4" fontId="47" fillId="22" borderId="57" applyNumberFormat="0" applyProtection="0">
      <alignment horizontal="left" vertical="center" indent="1"/>
    </xf>
    <xf numFmtId="181"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2" borderId="53" applyNumberFormat="0" applyFont="0" applyAlignment="0" applyProtection="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42" borderId="53" applyNumberFormat="0" applyFont="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0" borderId="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0" borderId="0"/>
    <xf numFmtId="0" fontId="1" fillId="42" borderId="5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42" borderId="53" applyNumberFormat="0" applyFont="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0" borderId="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0" borderId="0"/>
    <xf numFmtId="0" fontId="1" fillId="0" borderId="0"/>
    <xf numFmtId="0" fontId="1" fillId="0" borderId="0"/>
    <xf numFmtId="181" fontId="1" fillId="0" borderId="0" applyFont="0" applyFill="0" applyBorder="0" applyAlignment="0" applyProtection="0"/>
    <xf numFmtId="193" fontId="33" fillId="19" borderId="57" applyNumberFormat="0" applyProtection="0">
      <alignment horizontal="left" vertical="center" indent="1"/>
    </xf>
    <xf numFmtId="19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19" borderId="57" applyNumberFormat="0" applyProtection="0">
      <alignment horizontal="left" vertical="center" indent="1"/>
    </xf>
    <xf numFmtId="0" fontId="33" fillId="19" borderId="57" applyNumberFormat="0" applyProtection="0">
      <alignment horizontal="left" vertical="center" indent="1"/>
    </xf>
    <xf numFmtId="0" fontId="33" fillId="22" borderId="57" applyNumberFormat="0" applyProtection="0">
      <alignment horizontal="left" vertical="center" indent="1"/>
    </xf>
    <xf numFmtId="0" fontId="33" fillId="19" borderId="57" applyNumberFormat="0" applyProtection="0">
      <alignment horizontal="left" vertical="center" indent="1"/>
    </xf>
    <xf numFmtId="4" fontId="47" fillId="24" borderId="57" applyNumberFormat="0" applyProtection="0">
      <alignment horizontal="right" vertical="center"/>
    </xf>
    <xf numFmtId="4" fontId="47" fillId="18" borderId="57" applyNumberFormat="0" applyProtection="0">
      <alignment vertical="center"/>
    </xf>
    <xf numFmtId="4" fontId="47" fillId="35" borderId="57" applyNumberFormat="0" applyProtection="0">
      <alignment horizontal="left" vertical="center" indent="1"/>
    </xf>
    <xf numFmtId="0" fontId="33" fillId="19" borderId="57" applyNumberFormat="0" applyProtection="0">
      <alignment horizontal="left" vertical="center" indent="1"/>
    </xf>
    <xf numFmtId="0" fontId="33" fillId="34" borderId="57" applyNumberFormat="0" applyProtection="0">
      <alignment horizontal="left" vertical="center" indent="1"/>
    </xf>
    <xf numFmtId="0" fontId="33" fillId="19" borderId="57" applyNumberFormat="0" applyProtection="0">
      <alignment horizontal="left" vertical="center" indent="1"/>
    </xf>
    <xf numFmtId="4" fontId="47" fillId="22" borderId="57" applyNumberFormat="0" applyProtection="0">
      <alignment horizontal="left" vertical="center" indent="1"/>
    </xf>
    <xf numFmtId="4" fontId="49" fillId="18" borderId="57" applyNumberFormat="0" applyProtection="0">
      <alignment vertical="center"/>
    </xf>
    <xf numFmtId="4" fontId="47" fillId="18" borderId="57" applyNumberFormat="0" applyProtection="0">
      <alignment horizontal="left" vertical="center" indent="1"/>
    </xf>
    <xf numFmtId="4" fontId="47" fillId="24" borderId="57" applyNumberFormat="0" applyProtection="0">
      <alignment horizontal="right" vertical="center"/>
    </xf>
    <xf numFmtId="4" fontId="47" fillId="26" borderId="57" applyNumberFormat="0" applyProtection="0">
      <alignment horizontal="right" vertical="center"/>
    </xf>
    <xf numFmtId="4" fontId="47" fillId="28" borderId="57" applyNumberFormat="0" applyProtection="0">
      <alignment horizontal="right" vertical="center"/>
    </xf>
    <xf numFmtId="4" fontId="47" fillId="30" borderId="57" applyNumberFormat="0" applyProtection="0">
      <alignment horizontal="right" vertical="center"/>
    </xf>
    <xf numFmtId="0" fontId="33" fillId="22" borderId="57" applyNumberFormat="0" applyProtection="0">
      <alignment horizontal="left" vertical="center" indent="1"/>
    </xf>
    <xf numFmtId="0" fontId="33" fillId="34" borderId="57" applyNumberFormat="0" applyProtection="0">
      <alignment horizontal="left" vertical="center" indent="1"/>
    </xf>
    <xf numFmtId="0" fontId="33" fillId="19" borderId="57" applyNumberFormat="0" applyProtection="0">
      <alignment horizontal="left" vertical="center" indent="1"/>
    </xf>
    <xf numFmtId="4" fontId="47" fillId="35" borderId="57" applyNumberFormat="0" applyProtection="0">
      <alignment vertical="center"/>
    </xf>
    <xf numFmtId="4" fontId="49" fillId="20" borderId="57" applyNumberFormat="0" applyProtection="0">
      <alignment horizontal="right" vertical="center"/>
    </xf>
    <xf numFmtId="0" fontId="33" fillId="19" borderId="57" applyNumberFormat="0" applyProtection="0">
      <alignment horizontal="left" vertical="center" indent="1"/>
    </xf>
    <xf numFmtId="4" fontId="47" fillId="30" borderId="57" applyNumberFormat="0" applyProtection="0">
      <alignment horizontal="right" vertical="center"/>
    </xf>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 fontId="47" fillId="35" borderId="57" applyNumberFormat="0" applyProtection="0">
      <alignment horizontal="left" vertical="center" indent="1"/>
    </xf>
    <xf numFmtId="0" fontId="1" fillId="0" borderId="0"/>
    <xf numFmtId="44" fontId="1" fillId="0" borderId="0" applyFont="0" applyFill="0" applyBorder="0" applyAlignment="0" applyProtection="0"/>
    <xf numFmtId="43" fontId="1" fillId="0" borderId="0" applyFont="0" applyFill="0" applyBorder="0" applyAlignment="0" applyProtection="0"/>
    <xf numFmtId="0" fontId="33" fillId="22" borderId="57" applyNumberFormat="0" applyProtection="0">
      <alignment horizontal="left" vertical="center" indent="1"/>
    </xf>
    <xf numFmtId="181" fontId="1" fillId="0" borderId="0" applyFont="0" applyFill="0" applyBorder="0" applyAlignment="0" applyProtection="0"/>
    <xf numFmtId="181" fontId="1" fillId="0" borderId="0" applyFont="0" applyFill="0" applyBorder="0" applyAlignment="0" applyProtection="0"/>
    <xf numFmtId="4" fontId="47" fillId="20" borderId="57" applyNumberFormat="0" applyProtection="0">
      <alignment horizontal="right" vertical="center"/>
    </xf>
    <xf numFmtId="0" fontId="33" fillId="19" borderId="57" applyNumberFormat="0" applyProtection="0">
      <alignment horizontal="left" vertical="center" indent="1"/>
    </xf>
    <xf numFmtId="0" fontId="33" fillId="19" borderId="57" applyNumberFormat="0" applyProtection="0">
      <alignment horizontal="left" vertical="center" indent="1"/>
    </xf>
    <xf numFmtId="4" fontId="47" fillId="20" borderId="57" applyNumberFormat="0" applyProtection="0">
      <alignment horizontal="left" vertical="center" indent="1"/>
    </xf>
    <xf numFmtId="4" fontId="47" fillId="18" borderId="57" applyNumberFormat="0" applyProtection="0">
      <alignment horizontal="left" vertical="center" indent="1"/>
    </xf>
    <xf numFmtId="4" fontId="47" fillId="35" borderId="57" applyNumberFormat="0" applyProtection="0">
      <alignment horizontal="left" vertical="center" indent="1"/>
    </xf>
    <xf numFmtId="4" fontId="47" fillId="35" borderId="57" applyNumberFormat="0" applyProtection="0">
      <alignment vertical="center"/>
    </xf>
    <xf numFmtId="0" fontId="33" fillId="19" borderId="57" applyNumberFormat="0" applyProtection="0">
      <alignment horizontal="left" vertical="center" indent="1"/>
    </xf>
    <xf numFmtId="0" fontId="33" fillId="34" borderId="57" applyNumberFormat="0" applyProtection="0">
      <alignment horizontal="left" vertical="center" indent="1"/>
    </xf>
    <xf numFmtId="4" fontId="47" fillId="30" borderId="57" applyNumberFormat="0" applyProtection="0">
      <alignment horizontal="right" vertical="center"/>
    </xf>
    <xf numFmtId="4" fontId="47" fillId="23" borderId="57" applyNumberFormat="0" applyProtection="0">
      <alignment horizontal="right" vertical="center"/>
    </xf>
    <xf numFmtId="0" fontId="33" fillId="33" borderId="57" applyNumberFormat="0" applyProtection="0">
      <alignment horizontal="left" vertical="center" indent="1"/>
    </xf>
    <xf numFmtId="0" fontId="33" fillId="33" borderId="57" applyNumberFormat="0" applyProtection="0">
      <alignment horizontal="left" vertical="center" indent="1"/>
    </xf>
    <xf numFmtId="0" fontId="33" fillId="19" borderId="57" applyNumberFormat="0" applyProtection="0">
      <alignment horizontal="left" vertical="center" indent="1"/>
    </xf>
    <xf numFmtId="0" fontId="33" fillId="19" borderId="57" applyNumberFormat="0" applyProtection="0">
      <alignment horizontal="left" vertical="center" indent="1"/>
    </xf>
    <xf numFmtId="4" fontId="47" fillId="28" borderId="57" applyNumberFormat="0" applyProtection="0">
      <alignment horizontal="right" vertical="center"/>
    </xf>
    <xf numFmtId="4" fontId="47" fillId="35" borderId="57" applyNumberFormat="0" applyProtection="0">
      <alignment horizontal="left" vertical="center" indent="1"/>
    </xf>
    <xf numFmtId="4" fontId="47" fillId="18" borderId="57" applyNumberFormat="0" applyProtection="0">
      <alignment vertical="center"/>
    </xf>
    <xf numFmtId="0" fontId="33" fillId="33" borderId="57" applyNumberFormat="0" applyProtection="0">
      <alignment horizontal="left" vertical="center" indent="1"/>
    </xf>
    <xf numFmtId="0" fontId="33" fillId="33" borderId="57" applyNumberFormat="0" applyProtection="0">
      <alignment horizontal="left" vertical="center" indent="1"/>
    </xf>
    <xf numFmtId="4" fontId="47" fillId="20" borderId="57" applyNumberFormat="0" applyProtection="0">
      <alignment horizontal="left" vertical="center" indent="1"/>
    </xf>
    <xf numFmtId="4" fontId="47" fillId="28" borderId="57" applyNumberFormat="0" applyProtection="0">
      <alignment horizontal="right" vertical="center"/>
    </xf>
    <xf numFmtId="4" fontId="47" fillId="22" borderId="57" applyNumberFormat="0" applyProtection="0">
      <alignment horizontal="left" vertical="center" indent="1"/>
    </xf>
    <xf numFmtId="4" fontId="47" fillId="27" borderId="57" applyNumberFormat="0" applyProtection="0">
      <alignment horizontal="right" vertical="center"/>
    </xf>
    <xf numFmtId="4" fontId="47" fillId="29" borderId="57" applyNumberFormat="0" applyProtection="0">
      <alignment horizontal="right" vertical="center"/>
    </xf>
    <xf numFmtId="0" fontId="33" fillId="22" borderId="57" applyNumberFormat="0" applyProtection="0">
      <alignment horizontal="left" vertical="center" indent="1"/>
    </xf>
    <xf numFmtId="0" fontId="33" fillId="33" borderId="57" applyNumberFormat="0" applyProtection="0">
      <alignment horizontal="left" vertical="center" indent="1"/>
    </xf>
    <xf numFmtId="0" fontId="33" fillId="19" borderId="57" applyNumberFormat="0" applyProtection="0">
      <alignment horizontal="left" vertical="center" indent="1"/>
    </xf>
    <xf numFmtId="0" fontId="33" fillId="19" borderId="57" applyNumberFormat="0" applyProtection="0">
      <alignment horizontal="left" vertical="center" indent="1"/>
    </xf>
    <xf numFmtId="0" fontId="33" fillId="34" borderId="57" applyNumberFormat="0" applyProtection="0">
      <alignment horizontal="left" vertical="center" indent="1"/>
    </xf>
    <xf numFmtId="4" fontId="47" fillId="20" borderId="57" applyNumberFormat="0" applyProtection="0">
      <alignment horizontal="right" vertical="center"/>
    </xf>
    <xf numFmtId="0" fontId="33" fillId="19" borderId="57" applyNumberFormat="0" applyProtection="0">
      <alignment horizontal="left" vertical="center" indent="1"/>
    </xf>
    <xf numFmtId="0" fontId="33" fillId="33" borderId="57" applyNumberFormat="0" applyProtection="0">
      <alignment horizontal="left" vertical="center" indent="1"/>
    </xf>
    <xf numFmtId="43" fontId="1" fillId="0" borderId="0" applyFont="0" applyFill="0" applyBorder="0" applyAlignment="0" applyProtection="0"/>
    <xf numFmtId="4" fontId="49" fillId="18" borderId="57" applyNumberFormat="0" applyProtection="0">
      <alignment vertical="center"/>
    </xf>
    <xf numFmtId="0" fontId="1" fillId="0" borderId="0"/>
    <xf numFmtId="4" fontId="48" fillId="21" borderId="57" applyNumberFormat="0" applyProtection="0">
      <alignment horizontal="left" vertical="center" indent="1"/>
    </xf>
    <xf numFmtId="0" fontId="1" fillId="0" borderId="0"/>
    <xf numFmtId="4" fontId="48" fillId="21" borderId="57" applyNumberFormat="0" applyProtection="0">
      <alignment horizontal="left" vertical="center" indent="1"/>
    </xf>
    <xf numFmtId="0" fontId="33" fillId="19" borderId="57" applyNumberFormat="0" applyProtection="0">
      <alignment horizontal="left" vertical="center" indent="1"/>
    </xf>
    <xf numFmtId="0" fontId="33" fillId="19" borderId="57" applyNumberFormat="0" applyProtection="0">
      <alignment horizontal="left" vertical="center" indent="1"/>
    </xf>
    <xf numFmtId="4" fontId="48" fillId="21" borderId="57" applyNumberFormat="0" applyProtection="0">
      <alignment horizontal="left" vertical="center" indent="1"/>
    </xf>
    <xf numFmtId="4" fontId="47" fillId="35" borderId="57" applyNumberFormat="0" applyProtection="0">
      <alignment vertical="center"/>
    </xf>
    <xf numFmtId="4" fontId="47" fillId="20" borderId="57" applyNumberFormat="0" applyProtection="0">
      <alignment horizontal="left" vertical="center" indent="1"/>
    </xf>
    <xf numFmtId="0" fontId="33" fillId="19" borderId="57" applyNumberFormat="0" applyProtection="0">
      <alignment horizontal="left" vertical="center" indent="1"/>
    </xf>
    <xf numFmtId="0" fontId="33" fillId="19" borderId="57" applyNumberFormat="0" applyProtection="0">
      <alignment horizontal="left" vertical="center" indent="1"/>
    </xf>
    <xf numFmtId="4" fontId="47" fillId="20" borderId="57" applyNumberFormat="0" applyProtection="0">
      <alignment horizontal="right" vertical="center"/>
    </xf>
    <xf numFmtId="4" fontId="47" fillId="18" borderId="57" applyNumberFormat="0" applyProtection="0">
      <alignment vertical="center"/>
    </xf>
    <xf numFmtId="4" fontId="49" fillId="18" borderId="57" applyNumberFormat="0" applyProtection="0">
      <alignment vertical="center"/>
    </xf>
    <xf numFmtId="4" fontId="47" fillId="18" borderId="57" applyNumberFormat="0" applyProtection="0">
      <alignment horizontal="left" vertical="center" indent="1"/>
    </xf>
    <xf numFmtId="4" fontId="47" fillId="18" borderId="57" applyNumberFormat="0" applyProtection="0">
      <alignment horizontal="left" vertical="center" indent="1"/>
    </xf>
    <xf numFmtId="4" fontId="47" fillId="23" borderId="57" applyNumberFormat="0" applyProtection="0">
      <alignment horizontal="right" vertical="center"/>
    </xf>
    <xf numFmtId="4" fontId="47" fillId="24" borderId="57" applyNumberFormat="0" applyProtection="0">
      <alignment horizontal="right" vertical="center"/>
    </xf>
    <xf numFmtId="4" fontId="47" fillId="25" borderId="57" applyNumberFormat="0" applyProtection="0">
      <alignment horizontal="right" vertical="center"/>
    </xf>
    <xf numFmtId="4" fontId="47" fillId="26" borderId="57" applyNumberFormat="0" applyProtection="0">
      <alignment horizontal="right" vertical="center"/>
    </xf>
    <xf numFmtId="4" fontId="47" fillId="27" borderId="57" applyNumberFormat="0" applyProtection="0">
      <alignment horizontal="right" vertical="center"/>
    </xf>
    <xf numFmtId="4" fontId="47" fillId="28" borderId="57" applyNumberFormat="0" applyProtection="0">
      <alignment horizontal="right" vertical="center"/>
    </xf>
    <xf numFmtId="4" fontId="47" fillId="29" borderId="57" applyNumberFormat="0" applyProtection="0">
      <alignment horizontal="right" vertical="center"/>
    </xf>
    <xf numFmtId="4" fontId="47" fillId="30" borderId="57" applyNumberFormat="0" applyProtection="0">
      <alignment horizontal="right" vertical="center"/>
    </xf>
    <xf numFmtId="4" fontId="47" fillId="31" borderId="57" applyNumberFormat="0" applyProtection="0">
      <alignment horizontal="right" vertical="center"/>
    </xf>
    <xf numFmtId="0" fontId="33" fillId="19" borderId="57" applyNumberFormat="0" applyProtection="0">
      <alignment horizontal="left" vertical="center" indent="1"/>
    </xf>
    <xf numFmtId="0" fontId="33" fillId="22" borderId="57" applyNumberFormat="0" applyProtection="0">
      <alignment horizontal="left" vertical="center" indent="1"/>
    </xf>
    <xf numFmtId="0" fontId="33" fillId="22" borderId="57" applyNumberFormat="0" applyProtection="0">
      <alignment horizontal="left" vertical="center" indent="1"/>
    </xf>
    <xf numFmtId="0" fontId="33" fillId="33" borderId="57" applyNumberFormat="0" applyProtection="0">
      <alignment horizontal="left" vertical="center" indent="1"/>
    </xf>
    <xf numFmtId="0" fontId="33" fillId="33" borderId="57" applyNumberFormat="0" applyProtection="0">
      <alignment horizontal="left" vertical="center" indent="1"/>
    </xf>
    <xf numFmtId="0" fontId="33" fillId="34" borderId="57" applyNumberFormat="0" applyProtection="0">
      <alignment horizontal="left" vertical="center" indent="1"/>
    </xf>
    <xf numFmtId="0" fontId="33" fillId="34" borderId="57" applyNumberFormat="0" applyProtection="0">
      <alignment horizontal="left" vertical="center" indent="1"/>
    </xf>
    <xf numFmtId="0" fontId="33" fillId="19" borderId="57" applyNumberFormat="0" applyProtection="0">
      <alignment horizontal="left" vertical="center" indent="1"/>
    </xf>
    <xf numFmtId="0" fontId="33" fillId="19" borderId="57" applyNumberFormat="0" applyProtection="0">
      <alignment horizontal="left" vertical="center" indent="1"/>
    </xf>
    <xf numFmtId="4" fontId="47" fillId="35" borderId="57" applyNumberFormat="0" applyProtection="0">
      <alignment vertical="center"/>
    </xf>
    <xf numFmtId="4" fontId="49" fillId="35" borderId="57" applyNumberFormat="0" applyProtection="0">
      <alignment vertical="center"/>
    </xf>
    <xf numFmtId="4" fontId="47" fillId="35" borderId="57" applyNumberFormat="0" applyProtection="0">
      <alignment horizontal="left" vertical="center" indent="1"/>
    </xf>
    <xf numFmtId="4" fontId="47" fillId="35" borderId="57" applyNumberFormat="0" applyProtection="0">
      <alignment horizontal="left" vertical="center" indent="1"/>
    </xf>
    <xf numFmtId="4" fontId="49" fillId="20" borderId="57" applyNumberFormat="0" applyProtection="0">
      <alignment horizontal="right" vertical="center"/>
    </xf>
    <xf numFmtId="4" fontId="51" fillId="20" borderId="57" applyNumberFormat="0" applyProtection="0">
      <alignment horizontal="right" vertical="center"/>
    </xf>
    <xf numFmtId="4" fontId="47" fillId="22" borderId="57" applyNumberFormat="0" applyProtection="0">
      <alignment horizontal="left" vertical="center" indent="1"/>
    </xf>
    <xf numFmtId="4" fontId="47" fillId="20" borderId="57" applyNumberFormat="0" applyProtection="0">
      <alignment horizontal="left" vertical="center" indent="1"/>
    </xf>
    <xf numFmtId="0" fontId="33" fillId="19" borderId="57" applyNumberFormat="0" applyProtection="0">
      <alignment horizontal="left" vertical="center" indent="1"/>
    </xf>
    <xf numFmtId="0" fontId="33" fillId="19" borderId="57" applyNumberFormat="0" applyProtection="0">
      <alignment horizontal="left" vertical="center" indent="1"/>
    </xf>
    <xf numFmtId="4" fontId="47" fillId="20" borderId="57" applyNumberFormat="0" applyProtection="0">
      <alignment horizontal="right" vertical="center"/>
    </xf>
    <xf numFmtId="4" fontId="47" fillId="18" borderId="57" applyNumberFormat="0" applyProtection="0">
      <alignment vertical="center"/>
    </xf>
    <xf numFmtId="4" fontId="49" fillId="18" borderId="57" applyNumberFormat="0" applyProtection="0">
      <alignment vertical="center"/>
    </xf>
    <xf numFmtId="4" fontId="47" fillId="18" borderId="57" applyNumberFormat="0" applyProtection="0">
      <alignment horizontal="left" vertical="center" indent="1"/>
    </xf>
    <xf numFmtId="4" fontId="47" fillId="18" borderId="57" applyNumberFormat="0" applyProtection="0">
      <alignment horizontal="left" vertical="center" indent="1"/>
    </xf>
    <xf numFmtId="4" fontId="47" fillId="23" borderId="57" applyNumberFormat="0" applyProtection="0">
      <alignment horizontal="right" vertical="center"/>
    </xf>
    <xf numFmtId="4" fontId="47" fillId="24" borderId="57" applyNumberFormat="0" applyProtection="0">
      <alignment horizontal="right" vertical="center"/>
    </xf>
    <xf numFmtId="4" fontId="47" fillId="25" borderId="57" applyNumberFormat="0" applyProtection="0">
      <alignment horizontal="right" vertical="center"/>
    </xf>
    <xf numFmtId="4" fontId="47" fillId="26" borderId="57" applyNumberFormat="0" applyProtection="0">
      <alignment horizontal="right" vertical="center"/>
    </xf>
    <xf numFmtId="4" fontId="47" fillId="27" borderId="57" applyNumberFormat="0" applyProtection="0">
      <alignment horizontal="right" vertical="center"/>
    </xf>
    <xf numFmtId="4" fontId="47" fillId="28" borderId="57" applyNumberFormat="0" applyProtection="0">
      <alignment horizontal="right" vertical="center"/>
    </xf>
    <xf numFmtId="4" fontId="47" fillId="29" borderId="57" applyNumberFormat="0" applyProtection="0">
      <alignment horizontal="right" vertical="center"/>
    </xf>
    <xf numFmtId="4" fontId="47" fillId="30" borderId="57" applyNumberFormat="0" applyProtection="0">
      <alignment horizontal="right" vertical="center"/>
    </xf>
    <xf numFmtId="4" fontId="47" fillId="31" borderId="57" applyNumberFormat="0" applyProtection="0">
      <alignment horizontal="right" vertical="center"/>
    </xf>
    <xf numFmtId="0" fontId="33" fillId="19" borderId="57" applyNumberFormat="0" applyProtection="0">
      <alignment horizontal="left" vertical="center" indent="1"/>
    </xf>
    <xf numFmtId="0" fontId="33" fillId="22" borderId="57" applyNumberFormat="0" applyProtection="0">
      <alignment horizontal="left" vertical="center" indent="1"/>
    </xf>
    <xf numFmtId="0" fontId="33" fillId="22" borderId="57" applyNumberFormat="0" applyProtection="0">
      <alignment horizontal="left" vertical="center" indent="1"/>
    </xf>
    <xf numFmtId="0" fontId="33" fillId="33" borderId="57" applyNumberFormat="0" applyProtection="0">
      <alignment horizontal="left" vertical="center" indent="1"/>
    </xf>
    <xf numFmtId="0" fontId="33" fillId="33" borderId="57" applyNumberFormat="0" applyProtection="0">
      <alignment horizontal="left" vertical="center" indent="1"/>
    </xf>
    <xf numFmtId="0" fontId="33" fillId="34" borderId="57" applyNumberFormat="0" applyProtection="0">
      <alignment horizontal="left" vertical="center" indent="1"/>
    </xf>
    <xf numFmtId="0" fontId="33" fillId="34" borderId="57" applyNumberFormat="0" applyProtection="0">
      <alignment horizontal="left" vertical="center" indent="1"/>
    </xf>
    <xf numFmtId="0" fontId="33" fillId="19" borderId="57" applyNumberFormat="0" applyProtection="0">
      <alignment horizontal="left" vertical="center" indent="1"/>
    </xf>
    <xf numFmtId="0" fontId="33" fillId="19" borderId="57" applyNumberFormat="0" applyProtection="0">
      <alignment horizontal="left" vertical="center" indent="1"/>
    </xf>
    <xf numFmtId="4" fontId="47" fillId="35" borderId="57" applyNumberFormat="0" applyProtection="0">
      <alignment vertical="center"/>
    </xf>
    <xf numFmtId="4" fontId="49" fillId="35" borderId="57" applyNumberFormat="0" applyProtection="0">
      <alignment vertical="center"/>
    </xf>
    <xf numFmtId="4" fontId="47" fillId="35" borderId="57" applyNumberFormat="0" applyProtection="0">
      <alignment horizontal="left" vertical="center" indent="1"/>
    </xf>
    <xf numFmtId="4" fontId="47" fillId="35" borderId="57" applyNumberFormat="0" applyProtection="0">
      <alignment horizontal="left" vertical="center" indent="1"/>
    </xf>
    <xf numFmtId="4" fontId="49" fillId="20" borderId="57" applyNumberFormat="0" applyProtection="0">
      <alignment horizontal="right" vertical="center"/>
    </xf>
    <xf numFmtId="4" fontId="51" fillId="20" borderId="57" applyNumberFormat="0" applyProtection="0">
      <alignment horizontal="right" vertical="center"/>
    </xf>
    <xf numFmtId="4" fontId="47" fillId="28" borderId="57" applyNumberFormat="0" applyProtection="0">
      <alignment horizontal="right" vertical="center"/>
    </xf>
    <xf numFmtId="0" fontId="33" fillId="19" borderId="57" applyNumberFormat="0" applyProtection="0">
      <alignment horizontal="left" vertical="center" indent="1"/>
    </xf>
    <xf numFmtId="4" fontId="47" fillId="35" borderId="57" applyNumberFormat="0" applyProtection="0">
      <alignment horizontal="left" vertical="center" indent="1"/>
    </xf>
    <xf numFmtId="4" fontId="47" fillId="18" borderId="57" applyNumberFormat="0" applyProtection="0">
      <alignment horizontal="left" vertical="center" indent="1"/>
    </xf>
    <xf numFmtId="0" fontId="33" fillId="19" borderId="57" applyNumberFormat="0" applyProtection="0">
      <alignment horizontal="left" vertical="center" indent="1"/>
    </xf>
    <xf numFmtId="4" fontId="47" fillId="26" borderId="57" applyNumberFormat="0" applyProtection="0">
      <alignment horizontal="right" vertical="center"/>
    </xf>
    <xf numFmtId="4" fontId="49" fillId="35" borderId="57" applyNumberFormat="0" applyProtection="0">
      <alignment vertical="center"/>
    </xf>
    <xf numFmtId="4" fontId="47" fillId="18" borderId="57" applyNumberFormat="0" applyProtection="0">
      <alignment horizontal="left" vertical="center" indent="1"/>
    </xf>
    <xf numFmtId="4" fontId="47" fillId="20" borderId="57" applyNumberFormat="0" applyProtection="0">
      <alignment horizontal="right" vertical="center"/>
    </xf>
    <xf numFmtId="4" fontId="47" fillId="18" borderId="57" applyNumberFormat="0" applyProtection="0">
      <alignment horizontal="left" vertical="center" indent="1"/>
    </xf>
    <xf numFmtId="4" fontId="47" fillId="23" borderId="57" applyNumberFormat="0" applyProtection="0">
      <alignment horizontal="right" vertical="center"/>
    </xf>
    <xf numFmtId="4" fontId="47" fillId="25" borderId="57" applyNumberFormat="0" applyProtection="0">
      <alignment horizontal="right" vertical="center"/>
    </xf>
    <xf numFmtId="4" fontId="47" fillId="27" borderId="57" applyNumberFormat="0" applyProtection="0">
      <alignment horizontal="right" vertical="center"/>
    </xf>
    <xf numFmtId="4" fontId="47" fillId="29" borderId="57" applyNumberFormat="0" applyProtection="0">
      <alignment horizontal="right" vertical="center"/>
    </xf>
    <xf numFmtId="4" fontId="47" fillId="31" borderId="57" applyNumberFormat="0" applyProtection="0">
      <alignment horizontal="right" vertical="center"/>
    </xf>
    <xf numFmtId="0" fontId="33" fillId="22" borderId="57" applyNumberFormat="0" applyProtection="0">
      <alignment horizontal="left" vertical="center" indent="1"/>
    </xf>
    <xf numFmtId="0" fontId="33" fillId="34" borderId="57" applyNumberFormat="0" applyProtection="0">
      <alignment horizontal="left" vertical="center" indent="1"/>
    </xf>
    <xf numFmtId="0" fontId="33" fillId="19" borderId="57" applyNumberFormat="0" applyProtection="0">
      <alignment horizontal="left" vertical="center" indent="1"/>
    </xf>
    <xf numFmtId="4" fontId="49" fillId="35" borderId="57" applyNumberFormat="0" applyProtection="0">
      <alignment vertical="center"/>
    </xf>
    <xf numFmtId="0" fontId="33" fillId="33" borderId="57" applyNumberFormat="0" applyProtection="0">
      <alignment horizontal="left" vertical="center" indent="1"/>
    </xf>
    <xf numFmtId="0" fontId="33" fillId="33" borderId="57" applyNumberFormat="0" applyProtection="0">
      <alignment horizontal="left" vertical="center" indent="1"/>
    </xf>
    <xf numFmtId="4" fontId="49" fillId="35" borderId="57" applyNumberFormat="0" applyProtection="0">
      <alignment vertical="center"/>
    </xf>
    <xf numFmtId="4" fontId="47" fillId="30" borderId="57" applyNumberFormat="0" applyProtection="0">
      <alignment horizontal="right" vertical="center"/>
    </xf>
    <xf numFmtId="4" fontId="47" fillId="35" borderId="57" applyNumberFormat="0" applyProtection="0">
      <alignment horizontal="left" vertical="center" indent="1"/>
    </xf>
    <xf numFmtId="4" fontId="47" fillId="18" borderId="57" applyNumberFormat="0" applyProtection="0">
      <alignment vertical="center"/>
    </xf>
    <xf numFmtId="0" fontId="33" fillId="22" borderId="57" applyNumberFormat="0" applyProtection="0">
      <alignment horizontal="left" vertical="center" indent="1"/>
    </xf>
    <xf numFmtId="4" fontId="47" fillId="27" borderId="57" applyNumberFormat="0" applyProtection="0">
      <alignment horizontal="right" vertical="center"/>
    </xf>
    <xf numFmtId="0" fontId="33" fillId="19" borderId="57" applyNumberFormat="0" applyProtection="0">
      <alignment horizontal="left" vertical="center" indent="1"/>
    </xf>
    <xf numFmtId="0" fontId="33" fillId="22" borderId="57" applyNumberFormat="0" applyProtection="0">
      <alignment horizontal="left" vertical="center" indent="1"/>
    </xf>
    <xf numFmtId="4" fontId="47" fillId="35" borderId="57" applyNumberFormat="0" applyProtection="0">
      <alignment horizontal="left" vertical="center" indent="1"/>
    </xf>
    <xf numFmtId="4" fontId="47" fillId="22" borderId="57" applyNumberFormat="0" applyProtection="0">
      <alignment horizontal="left" vertical="center" indent="1"/>
    </xf>
    <xf numFmtId="0" fontId="33" fillId="33" borderId="57" applyNumberFormat="0" applyProtection="0">
      <alignment horizontal="left" vertical="center" indent="1"/>
    </xf>
    <xf numFmtId="0" fontId="33" fillId="34" borderId="57" applyNumberFormat="0" applyProtection="0">
      <alignment horizontal="left" vertical="center" indent="1"/>
    </xf>
    <xf numFmtId="4" fontId="49" fillId="20" borderId="57" applyNumberFormat="0" applyProtection="0">
      <alignment horizontal="right" vertical="center"/>
    </xf>
    <xf numFmtId="0" fontId="33" fillId="34" borderId="57" applyNumberFormat="0" applyProtection="0">
      <alignment horizontal="left" vertical="center" indent="1"/>
    </xf>
    <xf numFmtId="4" fontId="51" fillId="20" borderId="57" applyNumberFormat="0" applyProtection="0">
      <alignment horizontal="right" vertical="center"/>
    </xf>
    <xf numFmtId="4" fontId="51" fillId="20" borderId="57" applyNumberFormat="0" applyProtection="0">
      <alignment horizontal="right" vertical="center"/>
    </xf>
    <xf numFmtId="0" fontId="33" fillId="22" borderId="57" applyNumberFormat="0" applyProtection="0">
      <alignment horizontal="left" vertical="center" indent="1"/>
    </xf>
    <xf numFmtId="4" fontId="51" fillId="20" borderId="57" applyNumberFormat="0" applyProtection="0">
      <alignment horizontal="right" vertical="center"/>
    </xf>
    <xf numFmtId="0" fontId="33" fillId="33" borderId="57" applyNumberFormat="0" applyProtection="0">
      <alignment horizontal="left" vertical="center" indent="1"/>
    </xf>
    <xf numFmtId="0" fontId="33" fillId="33" borderId="57" applyNumberFormat="0" applyProtection="0">
      <alignment horizontal="left" vertical="center" indent="1"/>
    </xf>
    <xf numFmtId="0" fontId="33" fillId="19" borderId="57" applyNumberFormat="0" applyProtection="0">
      <alignment horizontal="left" vertical="center" indent="1"/>
    </xf>
    <xf numFmtId="4" fontId="47" fillId="18" borderId="57" applyNumberFormat="0" applyProtection="0">
      <alignment vertical="center"/>
    </xf>
    <xf numFmtId="0" fontId="33" fillId="19" borderId="57" applyNumberFormat="0" applyProtection="0">
      <alignment horizontal="left" vertical="center" indent="1"/>
    </xf>
    <xf numFmtId="0" fontId="33" fillId="34" borderId="57" applyNumberFormat="0" applyProtection="0">
      <alignment horizontal="left" vertical="center" indent="1"/>
    </xf>
    <xf numFmtId="4" fontId="47" fillId="31" borderId="57" applyNumberFormat="0" applyProtection="0">
      <alignment horizontal="right" vertical="center"/>
    </xf>
    <xf numFmtId="4" fontId="47" fillId="27" borderId="57" applyNumberFormat="0" applyProtection="0">
      <alignment horizontal="right" vertical="center"/>
    </xf>
    <xf numFmtId="4" fontId="49" fillId="18" borderId="57" applyNumberFormat="0" applyProtection="0">
      <alignment vertical="center"/>
    </xf>
    <xf numFmtId="4" fontId="47" fillId="18" borderId="57" applyNumberFormat="0" applyProtection="0">
      <alignment horizontal="left" vertical="center" indent="1"/>
    </xf>
    <xf numFmtId="4" fontId="51" fillId="20" borderId="57" applyNumberFormat="0" applyProtection="0">
      <alignment horizontal="right" vertical="center"/>
    </xf>
    <xf numFmtId="4" fontId="47" fillId="18" borderId="57" applyNumberFormat="0" applyProtection="0">
      <alignment horizontal="left" vertical="center" indent="1"/>
    </xf>
    <xf numFmtId="4" fontId="47" fillId="24" borderId="57" applyNumberFormat="0" applyProtection="0">
      <alignment horizontal="right" vertical="center"/>
    </xf>
    <xf numFmtId="4" fontId="47" fillId="35" borderId="57" applyNumberFormat="0" applyProtection="0">
      <alignment horizontal="left" vertical="center" indent="1"/>
    </xf>
    <xf numFmtId="0" fontId="33" fillId="22" borderId="57" applyNumberFormat="0" applyProtection="0">
      <alignment horizontal="left" vertical="center" indent="1"/>
    </xf>
    <xf numFmtId="0" fontId="33" fillId="34" borderId="57" applyNumberFormat="0" applyProtection="0">
      <alignment horizontal="left" vertical="center" indent="1"/>
    </xf>
    <xf numFmtId="4" fontId="47" fillId="18" borderId="57" applyNumberFormat="0" applyProtection="0">
      <alignment horizontal="left" vertical="center" indent="1"/>
    </xf>
    <xf numFmtId="4" fontId="49" fillId="20" borderId="57" applyNumberFormat="0" applyProtection="0">
      <alignment horizontal="right" vertical="center"/>
    </xf>
    <xf numFmtId="4" fontId="47" fillId="20" borderId="57" applyNumberFormat="0" applyProtection="0">
      <alignment horizontal="left" vertical="center" indent="1"/>
    </xf>
    <xf numFmtId="4" fontId="47" fillId="35" borderId="57" applyNumberFormat="0" applyProtection="0">
      <alignment horizontal="left" vertical="center" indent="1"/>
    </xf>
    <xf numFmtId="4" fontId="47" fillId="25" borderId="57" applyNumberFormat="0" applyProtection="0">
      <alignment horizontal="right" vertical="center"/>
    </xf>
    <xf numFmtId="4" fontId="47" fillId="35" borderId="57" applyNumberFormat="0" applyProtection="0">
      <alignment horizontal="left" vertical="center" indent="1"/>
    </xf>
    <xf numFmtId="4" fontId="47" fillId="26" borderId="57" applyNumberFormat="0" applyProtection="0">
      <alignment horizontal="right" vertical="center"/>
    </xf>
    <xf numFmtId="4" fontId="47" fillId="18" borderId="57" applyNumberFormat="0" applyProtection="0">
      <alignment vertical="center"/>
    </xf>
    <xf numFmtId="4" fontId="47" fillId="35" borderId="57" applyNumberFormat="0" applyProtection="0">
      <alignment vertical="center"/>
    </xf>
    <xf numFmtId="4" fontId="47" fillId="28" borderId="57" applyNumberFormat="0" applyProtection="0">
      <alignment horizontal="right" vertical="center"/>
    </xf>
    <xf numFmtId="4" fontId="49" fillId="35" borderId="57" applyNumberFormat="0" applyProtection="0">
      <alignment vertical="center"/>
    </xf>
    <xf numFmtId="4" fontId="47" fillId="24" borderId="57" applyNumberFormat="0" applyProtection="0">
      <alignment horizontal="right" vertical="center"/>
    </xf>
    <xf numFmtId="4" fontId="47" fillId="22" borderId="57" applyNumberFormat="0" applyProtection="0">
      <alignment horizontal="left" vertical="center" indent="1"/>
    </xf>
    <xf numFmtId="0" fontId="33" fillId="19" borderId="57" applyNumberFormat="0" applyProtection="0">
      <alignment horizontal="left" vertical="center" indent="1"/>
    </xf>
    <xf numFmtId="4" fontId="47" fillId="31" borderId="57" applyNumberFormat="0" applyProtection="0">
      <alignment horizontal="right" vertical="center"/>
    </xf>
    <xf numFmtId="4" fontId="51" fillId="20" borderId="57" applyNumberFormat="0" applyProtection="0">
      <alignment horizontal="right" vertical="center"/>
    </xf>
    <xf numFmtId="4" fontId="47" fillId="23" borderId="57" applyNumberFormat="0" applyProtection="0">
      <alignment horizontal="right" vertical="center"/>
    </xf>
    <xf numFmtId="4" fontId="47" fillId="20" borderId="57" applyNumberFormat="0" applyProtection="0">
      <alignment horizontal="right" vertical="center"/>
    </xf>
    <xf numFmtId="4" fontId="47" fillId="22" borderId="57" applyNumberFormat="0" applyProtection="0">
      <alignment horizontal="left" vertical="center" indent="1"/>
    </xf>
    <xf numFmtId="0" fontId="33" fillId="19" borderId="57" applyNumberFormat="0" applyProtection="0">
      <alignment horizontal="left" vertical="center" indent="1"/>
    </xf>
    <xf numFmtId="4" fontId="47" fillId="30" borderId="57" applyNumberFormat="0" applyProtection="0">
      <alignment horizontal="right" vertical="center"/>
    </xf>
    <xf numFmtId="4" fontId="49" fillId="20" borderId="57" applyNumberFormat="0" applyProtection="0">
      <alignment horizontal="right" vertical="center"/>
    </xf>
    <xf numFmtId="4" fontId="47" fillId="18" borderId="57" applyNumberFormat="0" applyProtection="0">
      <alignment horizontal="left" vertical="center" indent="1"/>
    </xf>
    <xf numFmtId="0" fontId="33" fillId="19" borderId="57" applyNumberFormat="0" applyProtection="0">
      <alignment horizontal="left" vertical="center" indent="1"/>
    </xf>
    <xf numFmtId="0" fontId="33" fillId="19" borderId="57" applyNumberFormat="0" applyProtection="0">
      <alignment horizontal="left" vertical="center" indent="1"/>
    </xf>
    <xf numFmtId="0" fontId="33" fillId="34" borderId="57" applyNumberFormat="0" applyProtection="0">
      <alignment horizontal="left" vertical="center" indent="1"/>
    </xf>
    <xf numFmtId="4" fontId="47" fillId="29" borderId="57" applyNumberFormat="0" applyProtection="0">
      <alignment horizontal="right" vertical="center"/>
    </xf>
    <xf numFmtId="4" fontId="47" fillId="35" borderId="57" applyNumberFormat="0" applyProtection="0">
      <alignment horizontal="left" vertical="center" indent="1"/>
    </xf>
    <xf numFmtId="4" fontId="47" fillId="22" borderId="57" applyNumberFormat="0" applyProtection="0">
      <alignment horizontal="left" vertical="center" indent="1"/>
    </xf>
    <xf numFmtId="0" fontId="33" fillId="22" borderId="57" applyNumberFormat="0" applyProtection="0">
      <alignment horizontal="left" vertical="center" indent="1"/>
    </xf>
    <xf numFmtId="4" fontId="47" fillId="20" borderId="57" applyNumberFormat="0" applyProtection="0">
      <alignment horizontal="left" vertical="center" indent="1"/>
    </xf>
    <xf numFmtId="4" fontId="47" fillId="26" borderId="57" applyNumberFormat="0" applyProtection="0">
      <alignment horizontal="right" vertical="center"/>
    </xf>
    <xf numFmtId="0" fontId="1" fillId="0" borderId="0"/>
    <xf numFmtId="4" fontId="51" fillId="20" borderId="57" applyNumberFormat="0" applyProtection="0">
      <alignment horizontal="right" vertical="center"/>
    </xf>
    <xf numFmtId="4" fontId="47" fillId="25" borderId="57" applyNumberFormat="0" applyProtection="0">
      <alignment horizontal="right" vertical="center"/>
    </xf>
    <xf numFmtId="0" fontId="33" fillId="33" borderId="57" applyNumberFormat="0" applyProtection="0">
      <alignment horizontal="left" vertical="center" indent="1"/>
    </xf>
    <xf numFmtId="0" fontId="1" fillId="0" borderId="0"/>
    <xf numFmtId="0" fontId="33" fillId="33" borderId="57" applyNumberFormat="0" applyProtection="0">
      <alignment horizontal="left" vertical="center" indent="1"/>
    </xf>
    <xf numFmtId="4" fontId="47" fillId="27" borderId="57" applyNumberFormat="0" applyProtection="0">
      <alignment horizontal="right" vertical="center"/>
    </xf>
    <xf numFmtId="0" fontId="33" fillId="19" borderId="57" applyNumberFormat="0" applyProtection="0">
      <alignment horizontal="left" vertical="center" indent="1"/>
    </xf>
    <xf numFmtId="0" fontId="33" fillId="34" borderId="57" applyNumberFormat="0" applyProtection="0">
      <alignment horizontal="left" vertical="center" indent="1"/>
    </xf>
    <xf numFmtId="0" fontId="33" fillId="34" borderId="57" applyNumberFormat="0" applyProtection="0">
      <alignment horizontal="left" vertical="center" indent="1"/>
    </xf>
    <xf numFmtId="0" fontId="1" fillId="0" borderId="0"/>
    <xf numFmtId="4" fontId="47" fillId="18" borderId="57" applyNumberFormat="0" applyProtection="0">
      <alignment horizontal="left" vertical="center" indent="1"/>
    </xf>
    <xf numFmtId="4" fontId="49" fillId="18" borderId="57" applyNumberFormat="0" applyProtection="0">
      <alignment vertical="center"/>
    </xf>
    <xf numFmtId="0" fontId="33" fillId="19" borderId="57" applyNumberFormat="0" applyProtection="0">
      <alignment horizontal="left" vertical="center" indent="1"/>
    </xf>
    <xf numFmtId="4" fontId="48" fillId="21" borderId="57" applyNumberFormat="0" applyProtection="0">
      <alignment horizontal="left" vertical="center" indent="1"/>
    </xf>
    <xf numFmtId="4" fontId="47" fillId="22" borderId="57" applyNumberFormat="0" applyProtection="0">
      <alignment horizontal="left" vertical="center" indent="1"/>
    </xf>
    <xf numFmtId="0" fontId="33" fillId="19" borderId="57" applyNumberFormat="0" applyProtection="0">
      <alignment horizontal="left" vertical="center" indent="1"/>
    </xf>
    <xf numFmtId="4" fontId="47" fillId="35" borderId="57" applyNumberFormat="0" applyProtection="0">
      <alignment horizontal="left" vertical="center" indent="1"/>
    </xf>
    <xf numFmtId="4" fontId="47" fillId="35" borderId="57" applyNumberFormat="0" applyProtection="0">
      <alignment vertical="center"/>
    </xf>
    <xf numFmtId="4" fontId="47" fillId="24" borderId="57" applyNumberFormat="0" applyProtection="0">
      <alignment horizontal="right" vertical="center"/>
    </xf>
    <xf numFmtId="4" fontId="49" fillId="35" borderId="57" applyNumberFormat="0" applyProtection="0">
      <alignment vertical="center"/>
    </xf>
    <xf numFmtId="4" fontId="47" fillId="22" borderId="57" applyNumberFormat="0" applyProtection="0">
      <alignment horizontal="left" vertical="center" indent="1"/>
    </xf>
    <xf numFmtId="4" fontId="47" fillId="25" borderId="57" applyNumberFormat="0" applyProtection="0">
      <alignment horizontal="right" vertical="center"/>
    </xf>
    <xf numFmtId="4" fontId="47" fillId="18" borderId="57" applyNumberFormat="0" applyProtection="0">
      <alignment vertical="center"/>
    </xf>
    <xf numFmtId="0" fontId="33" fillId="19" borderId="57" applyNumberFormat="0" applyProtection="0">
      <alignment horizontal="left" vertical="center" indent="1"/>
    </xf>
    <xf numFmtId="4" fontId="47" fillId="29" borderId="57" applyNumberFormat="0" applyProtection="0">
      <alignment horizontal="right" vertical="center"/>
    </xf>
    <xf numFmtId="4" fontId="47" fillId="30" borderId="57" applyNumberFormat="0" applyProtection="0">
      <alignment horizontal="right" vertical="center"/>
    </xf>
    <xf numFmtId="0" fontId="33" fillId="19" borderId="57" applyNumberFormat="0" applyProtection="0">
      <alignment horizontal="left" vertical="center" indent="1"/>
    </xf>
    <xf numFmtId="0" fontId="33" fillId="19" borderId="57" applyNumberFormat="0" applyProtection="0">
      <alignment horizontal="left" vertical="center" indent="1"/>
    </xf>
    <xf numFmtId="0" fontId="33" fillId="19" borderId="57" applyNumberFormat="0" applyProtection="0">
      <alignment horizontal="left" vertical="center" indent="1"/>
    </xf>
    <xf numFmtId="4" fontId="47" fillId="30" borderId="57" applyNumberFormat="0" applyProtection="0">
      <alignment horizontal="right" vertical="center"/>
    </xf>
    <xf numFmtId="0" fontId="1" fillId="0" borderId="0"/>
    <xf numFmtId="4" fontId="47" fillId="28" borderId="57" applyNumberFormat="0" applyProtection="0">
      <alignment horizontal="right" vertical="center"/>
    </xf>
    <xf numFmtId="4" fontId="47" fillId="26" borderId="57" applyNumberFormat="0" applyProtection="0">
      <alignment horizontal="right" vertical="center"/>
    </xf>
    <xf numFmtId="4" fontId="47" fillId="24" borderId="57" applyNumberFormat="0" applyProtection="0">
      <alignment horizontal="right" vertical="center"/>
    </xf>
    <xf numFmtId="4" fontId="47" fillId="29" borderId="57" applyNumberFormat="0" applyProtection="0">
      <alignment horizontal="right" vertical="center"/>
    </xf>
    <xf numFmtId="4" fontId="47" fillId="18" borderId="57" applyNumberFormat="0" applyProtection="0">
      <alignment horizontal="left" vertical="center" indent="1"/>
    </xf>
    <xf numFmtId="4" fontId="48" fillId="21" borderId="57" applyNumberFormat="0" applyProtection="0">
      <alignment horizontal="left" vertical="center" indent="1"/>
    </xf>
    <xf numFmtId="4" fontId="49" fillId="20" borderId="57" applyNumberFormat="0" applyProtection="0">
      <alignment horizontal="right" vertical="center"/>
    </xf>
    <xf numFmtId="4" fontId="49" fillId="18" borderId="57" applyNumberFormat="0" applyProtection="0">
      <alignment vertical="center"/>
    </xf>
    <xf numFmtId="4" fontId="49" fillId="18" borderId="57" applyNumberFormat="0" applyProtection="0">
      <alignment vertical="center"/>
    </xf>
    <xf numFmtId="0" fontId="33" fillId="22" borderId="57" applyNumberFormat="0" applyProtection="0">
      <alignment horizontal="left" vertical="center" indent="1"/>
    </xf>
    <xf numFmtId="4" fontId="47" fillId="31" borderId="57" applyNumberFormat="0" applyProtection="0">
      <alignment horizontal="right" vertical="center"/>
    </xf>
    <xf numFmtId="4" fontId="47" fillId="29" borderId="57" applyNumberFormat="0" applyProtection="0">
      <alignment horizontal="right" vertical="center"/>
    </xf>
    <xf numFmtId="0" fontId="33" fillId="19" borderId="57" applyNumberFormat="0" applyProtection="0">
      <alignment horizontal="left" vertical="center" indent="1"/>
    </xf>
    <xf numFmtId="0" fontId="33" fillId="22" borderId="57" applyNumberFormat="0" applyProtection="0">
      <alignment horizontal="left" vertical="center" indent="1"/>
    </xf>
    <xf numFmtId="4" fontId="47" fillId="23" borderId="57" applyNumberFormat="0" applyProtection="0">
      <alignment horizontal="right" vertical="center"/>
    </xf>
    <xf numFmtId="4" fontId="47" fillId="18" borderId="57" applyNumberFormat="0" applyProtection="0">
      <alignment horizontal="left" vertical="center" indent="1"/>
    </xf>
    <xf numFmtId="4" fontId="47" fillId="18" borderId="57" applyNumberFormat="0" applyProtection="0">
      <alignment vertical="center"/>
    </xf>
    <xf numFmtId="0" fontId="33" fillId="19" borderId="57" applyNumberFormat="0" applyProtection="0">
      <alignment horizontal="left" vertical="center" indent="1"/>
    </xf>
    <xf numFmtId="0" fontId="33" fillId="19" borderId="57" applyNumberFormat="0" applyProtection="0">
      <alignment horizontal="left" vertical="center" indent="1"/>
    </xf>
    <xf numFmtId="4" fontId="48" fillId="21" borderId="57" applyNumberFormat="0" applyProtection="0">
      <alignment horizontal="left" vertical="center" indent="1"/>
    </xf>
    <xf numFmtId="0" fontId="33" fillId="19" borderId="57" applyNumberFormat="0" applyProtection="0">
      <alignment horizontal="left" vertical="center" indent="1"/>
    </xf>
    <xf numFmtId="0" fontId="33" fillId="19" borderId="57" applyNumberFormat="0" applyProtection="0">
      <alignment horizontal="left" vertical="center" indent="1"/>
    </xf>
    <xf numFmtId="4" fontId="47" fillId="20" borderId="57" applyNumberFormat="0" applyProtection="0">
      <alignment horizontal="left" vertical="center" indent="1"/>
    </xf>
    <xf numFmtId="0" fontId="33" fillId="19" borderId="57" applyNumberFormat="0" applyProtection="0">
      <alignment horizontal="left" vertical="center" indent="1"/>
    </xf>
    <xf numFmtId="4" fontId="47" fillId="27" borderId="57" applyNumberFormat="0" applyProtection="0">
      <alignment horizontal="right" vertical="center"/>
    </xf>
    <xf numFmtId="4" fontId="47" fillId="26" borderId="57" applyNumberFormat="0" applyProtection="0">
      <alignment horizontal="right" vertical="center"/>
    </xf>
    <xf numFmtId="4" fontId="47" fillId="23" borderId="57" applyNumberFormat="0" applyProtection="0">
      <alignment horizontal="right" vertical="center"/>
    </xf>
    <xf numFmtId="0" fontId="33" fillId="33" borderId="57" applyNumberFormat="0" applyProtection="0">
      <alignment horizontal="left" vertical="center" indent="1"/>
    </xf>
    <xf numFmtId="4" fontId="49" fillId="20" borderId="57" applyNumberFormat="0" applyProtection="0">
      <alignment horizontal="right" vertical="center"/>
    </xf>
    <xf numFmtId="4" fontId="47" fillId="35" borderId="57" applyNumberFormat="0" applyProtection="0">
      <alignment horizontal="left" vertical="center" indent="1"/>
    </xf>
    <xf numFmtId="4" fontId="47" fillId="23" borderId="57" applyNumberFormat="0" applyProtection="0">
      <alignment horizontal="right" vertical="center"/>
    </xf>
    <xf numFmtId="4" fontId="47" fillId="20" borderId="57" applyNumberFormat="0" applyProtection="0">
      <alignment horizontal="right" vertical="center"/>
    </xf>
    <xf numFmtId="0" fontId="33" fillId="22" borderId="57" applyNumberFormat="0" applyProtection="0">
      <alignment horizontal="left" vertical="center" indent="1"/>
    </xf>
    <xf numFmtId="0" fontId="33" fillId="34" borderId="57" applyNumberFormat="0" applyProtection="0">
      <alignment horizontal="left" vertical="center" indent="1"/>
    </xf>
    <xf numFmtId="4" fontId="47" fillId="20" borderId="57" applyNumberFormat="0" applyProtection="0">
      <alignment horizontal="left" vertical="center" indent="1"/>
    </xf>
    <xf numFmtId="4" fontId="47" fillId="29" borderId="57" applyNumberFormat="0" applyProtection="0">
      <alignment horizontal="right" vertical="center"/>
    </xf>
    <xf numFmtId="4" fontId="49" fillId="35" borderId="57" applyNumberFormat="0" applyProtection="0">
      <alignment vertical="center"/>
    </xf>
    <xf numFmtId="4" fontId="47" fillId="25" borderId="57" applyNumberFormat="0" applyProtection="0">
      <alignment horizontal="right" vertical="center"/>
    </xf>
    <xf numFmtId="0" fontId="33" fillId="34" borderId="57" applyNumberFormat="0" applyProtection="0">
      <alignment horizontal="left" vertical="center" indent="1"/>
    </xf>
    <xf numFmtId="4" fontId="51" fillId="20" borderId="57" applyNumberFormat="0" applyProtection="0">
      <alignment horizontal="right" vertical="center"/>
    </xf>
    <xf numFmtId="4" fontId="47" fillId="31" borderId="57" applyNumberFormat="0" applyProtection="0">
      <alignment horizontal="right" vertical="center"/>
    </xf>
    <xf numFmtId="4" fontId="47" fillId="31" borderId="57" applyNumberFormat="0" applyProtection="0">
      <alignment horizontal="right" vertical="center"/>
    </xf>
    <xf numFmtId="4" fontId="47" fillId="28" borderId="57" applyNumberFormat="0" applyProtection="0">
      <alignment horizontal="right" vertical="center"/>
    </xf>
    <xf numFmtId="0" fontId="33" fillId="19" borderId="57" applyNumberFormat="0" applyProtection="0">
      <alignment horizontal="left" vertical="center" indent="1"/>
    </xf>
    <xf numFmtId="4" fontId="47" fillId="18" borderId="57" applyNumberFormat="0" applyProtection="0">
      <alignment horizontal="left" vertical="center" indent="1"/>
    </xf>
    <xf numFmtId="4" fontId="47" fillId="18" borderId="57" applyNumberFormat="0" applyProtection="0">
      <alignment horizontal="left" vertical="center" indent="1"/>
    </xf>
    <xf numFmtId="4" fontId="48" fillId="21" borderId="57" applyNumberFormat="0" applyProtection="0">
      <alignment horizontal="left" vertical="center" indent="1"/>
    </xf>
    <xf numFmtId="4" fontId="47" fillId="25" borderId="57" applyNumberFormat="0" applyProtection="0">
      <alignment horizontal="right" vertical="center"/>
    </xf>
    <xf numFmtId="0" fontId="33" fillId="19" borderId="57" applyNumberFormat="0" applyProtection="0">
      <alignment horizontal="left" vertical="center" indent="1"/>
    </xf>
    <xf numFmtId="4" fontId="47" fillId="20" borderId="57" applyNumberFormat="0" applyProtection="0">
      <alignment horizontal="left" vertical="center" indent="1"/>
    </xf>
    <xf numFmtId="4" fontId="48" fillId="21" borderId="57" applyNumberFormat="0" applyProtection="0">
      <alignment horizontal="left" vertical="center" indent="1"/>
    </xf>
    <xf numFmtId="4" fontId="48" fillId="21" borderId="57" applyNumberFormat="0" applyProtection="0">
      <alignment horizontal="left" vertical="center" indent="1"/>
    </xf>
    <xf numFmtId="4" fontId="47" fillId="20" borderId="57" applyNumberFormat="0" applyProtection="0">
      <alignment horizontal="right" vertical="center"/>
    </xf>
    <xf numFmtId="4" fontId="49" fillId="20" borderId="57" applyNumberFormat="0" applyProtection="0">
      <alignment horizontal="right" vertical="center"/>
    </xf>
    <xf numFmtId="4" fontId="47" fillId="35" borderId="57" applyNumberFormat="0" applyProtection="0">
      <alignment horizontal="left" vertical="center" indent="1"/>
    </xf>
    <xf numFmtId="4" fontId="47" fillId="35" borderId="57" applyNumberFormat="0" applyProtection="0">
      <alignment vertical="center"/>
    </xf>
    <xf numFmtId="4" fontId="47" fillId="26" borderId="57" applyNumberFormat="0" applyProtection="0">
      <alignment horizontal="right" vertical="center"/>
    </xf>
    <xf numFmtId="4" fontId="47" fillId="23" borderId="57" applyNumberFormat="0" applyProtection="0">
      <alignment horizontal="right" vertical="center"/>
    </xf>
    <xf numFmtId="4" fontId="49" fillId="18" borderId="57" applyNumberFormat="0" applyProtection="0">
      <alignment vertical="center"/>
    </xf>
    <xf numFmtId="4" fontId="47" fillId="31" borderId="57" applyNumberFormat="0" applyProtection="0">
      <alignment horizontal="right" vertical="center"/>
    </xf>
    <xf numFmtId="4" fontId="47" fillId="20" borderId="57" applyNumberFormat="0" applyProtection="0">
      <alignment horizontal="right" vertical="center"/>
    </xf>
    <xf numFmtId="4" fontId="47" fillId="22" borderId="57" applyNumberFormat="0" applyProtection="0">
      <alignment horizontal="left" vertical="center" indent="1"/>
    </xf>
    <xf numFmtId="0" fontId="33" fillId="19" borderId="57" applyNumberFormat="0" applyProtection="0">
      <alignment horizontal="left" vertical="center" indent="1"/>
    </xf>
    <xf numFmtId="4" fontId="49" fillId="35" borderId="57" applyNumberFormat="0" applyProtection="0">
      <alignment vertical="center"/>
    </xf>
    <xf numFmtId="0" fontId="33" fillId="19" borderId="57" applyNumberFormat="0" applyProtection="0">
      <alignment horizontal="left" vertical="center" indent="1"/>
    </xf>
    <xf numFmtId="4" fontId="47" fillId="35" borderId="57" applyNumberFormat="0" applyProtection="0">
      <alignment vertical="center"/>
    </xf>
    <xf numFmtId="193" fontId="33" fillId="19" borderId="57" applyNumberFormat="0" applyProtection="0">
      <alignment horizontal="left" vertical="center" indent="1"/>
    </xf>
    <xf numFmtId="4" fontId="47" fillId="27" borderId="57" applyNumberFormat="0" applyProtection="0">
      <alignment horizontal="right" vertical="center"/>
    </xf>
    <xf numFmtId="4" fontId="47" fillId="25" borderId="57" applyNumberFormat="0" applyProtection="0">
      <alignment horizontal="right" vertical="center"/>
    </xf>
    <xf numFmtId="0" fontId="33" fillId="22" borderId="57" applyNumberFormat="0" applyProtection="0">
      <alignment horizontal="left" vertical="center" indent="1"/>
    </xf>
    <xf numFmtId="4" fontId="47" fillId="24" borderId="57" applyNumberFormat="0" applyProtection="0">
      <alignment horizontal="right" vertical="center"/>
    </xf>
    <xf numFmtId="193" fontId="33" fillId="19" borderId="57" applyNumberFormat="0" applyProtection="0">
      <alignment horizontal="left" vertical="center" indent="1"/>
    </xf>
    <xf numFmtId="0" fontId="33" fillId="19" borderId="57" applyNumberFormat="0" applyProtection="0">
      <alignment horizontal="left" vertical="center" indent="1"/>
    </xf>
    <xf numFmtId="0" fontId="33" fillId="19" borderId="57" applyNumberFormat="0" applyProtection="0">
      <alignment horizontal="left" vertical="center" indent="1"/>
    </xf>
    <xf numFmtId="0" fontId="33" fillId="19" borderId="57" applyNumberFormat="0" applyProtection="0">
      <alignment horizontal="left" vertical="center" indent="1"/>
    </xf>
    <xf numFmtId="0" fontId="33" fillId="19" borderId="57" applyNumberFormat="0" applyProtection="0">
      <alignment horizontal="left" vertical="center" indent="1"/>
    </xf>
    <xf numFmtId="0" fontId="33" fillId="19" borderId="57" applyNumberFormat="0" applyProtection="0">
      <alignment horizontal="left" vertical="center" indent="1"/>
    </xf>
    <xf numFmtId="0" fontId="33" fillId="22" borderId="57" applyNumberFormat="0" applyProtection="0">
      <alignment horizontal="left" vertical="center" indent="1"/>
    </xf>
    <xf numFmtId="4" fontId="47" fillId="30" borderId="57" applyNumberFormat="0" applyProtection="0">
      <alignment horizontal="right" vertical="center"/>
    </xf>
    <xf numFmtId="4" fontId="47" fillId="35" borderId="57" applyNumberFormat="0" applyProtection="0">
      <alignment horizontal="left" vertical="center" indent="1"/>
    </xf>
    <xf numFmtId="0" fontId="33" fillId="22" borderId="57" applyNumberFormat="0" applyProtection="0">
      <alignment horizontal="left" vertical="center" indent="1"/>
    </xf>
    <xf numFmtId="4" fontId="47" fillId="20" borderId="57" applyNumberFormat="0" applyProtection="0">
      <alignment horizontal="right" vertical="center"/>
    </xf>
    <xf numFmtId="0" fontId="33" fillId="19" borderId="57" applyNumberFormat="0" applyProtection="0">
      <alignment horizontal="left" vertical="center" indent="1"/>
    </xf>
    <xf numFmtId="0" fontId="33" fillId="19" borderId="57" applyNumberFormat="0" applyProtection="0">
      <alignment horizontal="left" vertical="center" indent="1"/>
    </xf>
    <xf numFmtId="4" fontId="47" fillId="20" borderId="57" applyNumberFormat="0" applyProtection="0">
      <alignment horizontal="left" vertical="center" indent="1"/>
    </xf>
    <xf numFmtId="4" fontId="47" fillId="18" borderId="57" applyNumberFormat="0" applyProtection="0">
      <alignment horizontal="left" vertical="center" indent="1"/>
    </xf>
    <xf numFmtId="4" fontId="47" fillId="35" borderId="57" applyNumberFormat="0" applyProtection="0">
      <alignment vertical="center"/>
    </xf>
    <xf numFmtId="0" fontId="33" fillId="19" borderId="57" applyNumberFormat="0" applyProtection="0">
      <alignment horizontal="left" vertical="center" indent="1"/>
    </xf>
    <xf numFmtId="4" fontId="47" fillId="23" borderId="57" applyNumberFormat="0" applyProtection="0">
      <alignment horizontal="right" vertical="center"/>
    </xf>
    <xf numFmtId="4" fontId="47" fillId="20" borderId="57" applyNumberFormat="0" applyProtection="0">
      <alignment horizontal="left" vertical="center" indent="1"/>
    </xf>
    <xf numFmtId="4" fontId="47" fillId="28" borderId="57" applyNumberFormat="0" applyProtection="0">
      <alignment horizontal="right" vertical="center"/>
    </xf>
    <xf numFmtId="4" fontId="47" fillId="22" borderId="57" applyNumberFormat="0" applyProtection="0">
      <alignment horizontal="left" vertical="center" indent="1"/>
    </xf>
    <xf numFmtId="4" fontId="47" fillId="27" borderId="57" applyNumberFormat="0" applyProtection="0">
      <alignment horizontal="right" vertical="center"/>
    </xf>
    <xf numFmtId="4" fontId="47" fillId="29" borderId="57" applyNumberFormat="0" applyProtection="0">
      <alignment horizontal="right" vertical="center"/>
    </xf>
    <xf numFmtId="0" fontId="33" fillId="22" borderId="57" applyNumberFormat="0" applyProtection="0">
      <alignment horizontal="left" vertical="center" indent="1"/>
    </xf>
    <xf numFmtId="0" fontId="33" fillId="33" borderId="57" applyNumberFormat="0" applyProtection="0">
      <alignment horizontal="left" vertical="center" indent="1"/>
    </xf>
    <xf numFmtId="0" fontId="33" fillId="19" borderId="57" applyNumberFormat="0" applyProtection="0">
      <alignment horizontal="left" vertical="center" indent="1"/>
    </xf>
    <xf numFmtId="4" fontId="47" fillId="20" borderId="57" applyNumberFormat="0" applyProtection="0">
      <alignment horizontal="right" vertical="center"/>
    </xf>
    <xf numFmtId="0" fontId="33" fillId="19" borderId="57" applyNumberFormat="0" applyProtection="0">
      <alignment horizontal="left" vertical="center" indent="1"/>
    </xf>
    <xf numFmtId="4" fontId="49" fillId="18" borderId="57" applyNumberFormat="0" applyProtection="0">
      <alignment vertical="center"/>
    </xf>
    <xf numFmtId="4" fontId="48" fillId="21" borderId="57" applyNumberFormat="0" applyProtection="0">
      <alignment horizontal="left" vertical="center" indent="1"/>
    </xf>
    <xf numFmtId="4" fontId="48" fillId="21" borderId="57" applyNumberFormat="0" applyProtection="0">
      <alignment horizontal="left" vertical="center" indent="1"/>
    </xf>
    <xf numFmtId="0" fontId="33" fillId="19" borderId="57" applyNumberFormat="0" applyProtection="0">
      <alignment horizontal="left" vertical="center" indent="1"/>
    </xf>
    <xf numFmtId="0" fontId="33" fillId="19" borderId="57" applyNumberFormat="0" applyProtection="0">
      <alignment horizontal="left" vertical="center" indent="1"/>
    </xf>
    <xf numFmtId="4" fontId="48" fillId="21" borderId="57" applyNumberFormat="0" applyProtection="0">
      <alignment horizontal="left" vertical="center" indent="1"/>
    </xf>
    <xf numFmtId="4" fontId="47" fillId="20" borderId="57" applyNumberFormat="0" applyProtection="0">
      <alignment horizontal="left" vertical="center" indent="1"/>
    </xf>
    <xf numFmtId="0" fontId="33" fillId="19" borderId="57" applyNumberFormat="0" applyProtection="0">
      <alignment horizontal="left" vertical="center" indent="1"/>
    </xf>
    <xf numFmtId="0" fontId="33" fillId="19" borderId="57" applyNumberFormat="0" applyProtection="0">
      <alignment horizontal="left" vertical="center" indent="1"/>
    </xf>
    <xf numFmtId="4" fontId="47" fillId="20" borderId="57" applyNumberFormat="0" applyProtection="0">
      <alignment horizontal="right" vertical="center"/>
    </xf>
    <xf numFmtId="4" fontId="47" fillId="18" borderId="57" applyNumberFormat="0" applyProtection="0">
      <alignment vertical="center"/>
    </xf>
    <xf numFmtId="4" fontId="49" fillId="18" borderId="57" applyNumberFormat="0" applyProtection="0">
      <alignment vertical="center"/>
    </xf>
    <xf numFmtId="4" fontId="47" fillId="18" borderId="57" applyNumberFormat="0" applyProtection="0">
      <alignment horizontal="left" vertical="center" indent="1"/>
    </xf>
    <xf numFmtId="4" fontId="47" fillId="18" borderId="57" applyNumberFormat="0" applyProtection="0">
      <alignment horizontal="left" vertical="center" indent="1"/>
    </xf>
    <xf numFmtId="4" fontId="47" fillId="23" borderId="57" applyNumberFormat="0" applyProtection="0">
      <alignment horizontal="right" vertical="center"/>
    </xf>
    <xf numFmtId="4" fontId="47" fillId="24" borderId="57" applyNumberFormat="0" applyProtection="0">
      <alignment horizontal="right" vertical="center"/>
    </xf>
    <xf numFmtId="4" fontId="47" fillId="25" borderId="57" applyNumberFormat="0" applyProtection="0">
      <alignment horizontal="right" vertical="center"/>
    </xf>
    <xf numFmtId="4" fontId="47" fillId="26" borderId="57" applyNumberFormat="0" applyProtection="0">
      <alignment horizontal="right" vertical="center"/>
    </xf>
    <xf numFmtId="4" fontId="47" fillId="27" borderId="57" applyNumberFormat="0" applyProtection="0">
      <alignment horizontal="right" vertical="center"/>
    </xf>
    <xf numFmtId="4" fontId="47" fillId="28" borderId="57" applyNumberFormat="0" applyProtection="0">
      <alignment horizontal="right" vertical="center"/>
    </xf>
    <xf numFmtId="4" fontId="47" fillId="29" borderId="57" applyNumberFormat="0" applyProtection="0">
      <alignment horizontal="right" vertical="center"/>
    </xf>
    <xf numFmtId="4" fontId="47" fillId="30" borderId="57" applyNumberFormat="0" applyProtection="0">
      <alignment horizontal="right" vertical="center"/>
    </xf>
    <xf numFmtId="4" fontId="47" fillId="31" borderId="57" applyNumberFormat="0" applyProtection="0">
      <alignment horizontal="right" vertical="center"/>
    </xf>
    <xf numFmtId="0" fontId="33" fillId="19" borderId="57" applyNumberFormat="0" applyProtection="0">
      <alignment horizontal="left" vertical="center" indent="1"/>
    </xf>
    <xf numFmtId="0" fontId="33" fillId="22" borderId="57" applyNumberFormat="0" applyProtection="0">
      <alignment horizontal="left" vertical="center" indent="1"/>
    </xf>
    <xf numFmtId="0" fontId="33" fillId="22" borderId="57" applyNumberFormat="0" applyProtection="0">
      <alignment horizontal="left" vertical="center" indent="1"/>
    </xf>
    <xf numFmtId="0" fontId="33" fillId="33" borderId="57" applyNumberFormat="0" applyProtection="0">
      <alignment horizontal="left" vertical="center" indent="1"/>
    </xf>
    <xf numFmtId="0" fontId="33" fillId="33" borderId="57" applyNumberFormat="0" applyProtection="0">
      <alignment horizontal="left" vertical="center" indent="1"/>
    </xf>
    <xf numFmtId="0" fontId="33" fillId="34" borderId="57" applyNumberFormat="0" applyProtection="0">
      <alignment horizontal="left" vertical="center" indent="1"/>
    </xf>
    <xf numFmtId="0" fontId="33" fillId="34" borderId="57" applyNumberFormat="0" applyProtection="0">
      <alignment horizontal="left" vertical="center" indent="1"/>
    </xf>
    <xf numFmtId="0" fontId="33" fillId="19" borderId="57" applyNumberFormat="0" applyProtection="0">
      <alignment horizontal="left" vertical="center" indent="1"/>
    </xf>
    <xf numFmtId="0" fontId="33" fillId="19" borderId="57" applyNumberFormat="0" applyProtection="0">
      <alignment horizontal="left" vertical="center" indent="1"/>
    </xf>
    <xf numFmtId="4" fontId="47" fillId="35" borderId="57" applyNumberFormat="0" applyProtection="0">
      <alignment vertical="center"/>
    </xf>
    <xf numFmtId="4" fontId="49" fillId="35" borderId="57" applyNumberFormat="0" applyProtection="0">
      <alignment vertical="center"/>
    </xf>
    <xf numFmtId="4" fontId="47" fillId="35" borderId="57" applyNumberFormat="0" applyProtection="0">
      <alignment horizontal="left" vertical="center" indent="1"/>
    </xf>
    <xf numFmtId="4" fontId="47" fillId="35" borderId="57" applyNumberFormat="0" applyProtection="0">
      <alignment horizontal="left" vertical="center" indent="1"/>
    </xf>
    <xf numFmtId="4" fontId="49" fillId="20" borderId="57" applyNumberFormat="0" applyProtection="0">
      <alignment horizontal="right" vertical="center"/>
    </xf>
    <xf numFmtId="4" fontId="51" fillId="20" borderId="57" applyNumberFormat="0" applyProtection="0">
      <alignment horizontal="right" vertical="center"/>
    </xf>
    <xf numFmtId="4" fontId="47" fillId="22" borderId="57" applyNumberFormat="0" applyProtection="0">
      <alignment horizontal="left" vertical="center" indent="1"/>
    </xf>
    <xf numFmtId="4" fontId="47" fillId="20" borderId="57" applyNumberFormat="0" applyProtection="0">
      <alignment horizontal="left" vertical="center" indent="1"/>
    </xf>
    <xf numFmtId="0" fontId="33" fillId="19" borderId="57" applyNumberFormat="0" applyProtection="0">
      <alignment horizontal="left" vertical="center" indent="1"/>
    </xf>
    <xf numFmtId="0" fontId="33" fillId="19" borderId="57" applyNumberFormat="0" applyProtection="0">
      <alignment horizontal="left" vertical="center" indent="1"/>
    </xf>
    <xf numFmtId="4" fontId="47" fillId="20" borderId="57" applyNumberFormat="0" applyProtection="0">
      <alignment horizontal="right" vertical="center"/>
    </xf>
    <xf numFmtId="4" fontId="47" fillId="18" borderId="57" applyNumberFormat="0" applyProtection="0">
      <alignment vertical="center"/>
    </xf>
    <xf numFmtId="4" fontId="49" fillId="18" borderId="57" applyNumberFormat="0" applyProtection="0">
      <alignment vertical="center"/>
    </xf>
    <xf numFmtId="4" fontId="47" fillId="18" borderId="57" applyNumberFormat="0" applyProtection="0">
      <alignment horizontal="left" vertical="center" indent="1"/>
    </xf>
    <xf numFmtId="4" fontId="47" fillId="18" borderId="57" applyNumberFormat="0" applyProtection="0">
      <alignment horizontal="left" vertical="center" indent="1"/>
    </xf>
    <xf numFmtId="4" fontId="47" fillId="23" borderId="57" applyNumberFormat="0" applyProtection="0">
      <alignment horizontal="right" vertical="center"/>
    </xf>
    <xf numFmtId="4" fontId="47" fillId="24" borderId="57" applyNumberFormat="0" applyProtection="0">
      <alignment horizontal="right" vertical="center"/>
    </xf>
    <xf numFmtId="4" fontId="47" fillId="25" borderId="57" applyNumberFormat="0" applyProtection="0">
      <alignment horizontal="right" vertical="center"/>
    </xf>
    <xf numFmtId="4" fontId="47" fillId="26" borderId="57" applyNumberFormat="0" applyProtection="0">
      <alignment horizontal="right" vertical="center"/>
    </xf>
    <xf numFmtId="4" fontId="47" fillId="27" borderId="57" applyNumberFormat="0" applyProtection="0">
      <alignment horizontal="right" vertical="center"/>
    </xf>
    <xf numFmtId="4" fontId="47" fillId="28" borderId="57" applyNumberFormat="0" applyProtection="0">
      <alignment horizontal="right" vertical="center"/>
    </xf>
    <xf numFmtId="4" fontId="47" fillId="29" borderId="57" applyNumberFormat="0" applyProtection="0">
      <alignment horizontal="right" vertical="center"/>
    </xf>
    <xf numFmtId="4" fontId="47" fillId="30" borderId="57" applyNumberFormat="0" applyProtection="0">
      <alignment horizontal="right" vertical="center"/>
    </xf>
    <xf numFmtId="4" fontId="47" fillId="31" borderId="57" applyNumberFormat="0" applyProtection="0">
      <alignment horizontal="right" vertical="center"/>
    </xf>
    <xf numFmtId="0" fontId="33" fillId="19" borderId="57" applyNumberFormat="0" applyProtection="0">
      <alignment horizontal="left" vertical="center" indent="1"/>
    </xf>
    <xf numFmtId="0" fontId="33" fillId="22" borderId="57" applyNumberFormat="0" applyProtection="0">
      <alignment horizontal="left" vertical="center" indent="1"/>
    </xf>
    <xf numFmtId="0" fontId="33" fillId="22" borderId="57" applyNumberFormat="0" applyProtection="0">
      <alignment horizontal="left" vertical="center" indent="1"/>
    </xf>
    <xf numFmtId="0" fontId="33" fillId="33" borderId="57" applyNumberFormat="0" applyProtection="0">
      <alignment horizontal="left" vertical="center" indent="1"/>
    </xf>
    <xf numFmtId="0" fontId="33" fillId="33" borderId="57" applyNumberFormat="0" applyProtection="0">
      <alignment horizontal="left" vertical="center" indent="1"/>
    </xf>
    <xf numFmtId="0" fontId="33" fillId="34" borderId="57" applyNumberFormat="0" applyProtection="0">
      <alignment horizontal="left" vertical="center" indent="1"/>
    </xf>
    <xf numFmtId="0" fontId="33" fillId="34" borderId="57" applyNumberFormat="0" applyProtection="0">
      <alignment horizontal="left" vertical="center" indent="1"/>
    </xf>
    <xf numFmtId="0" fontId="33" fillId="19" borderId="57" applyNumberFormat="0" applyProtection="0">
      <alignment horizontal="left" vertical="center" indent="1"/>
    </xf>
    <xf numFmtId="0" fontId="33" fillId="19" borderId="57" applyNumberFormat="0" applyProtection="0">
      <alignment horizontal="left" vertical="center" indent="1"/>
    </xf>
    <xf numFmtId="4" fontId="47" fillId="35" borderId="57" applyNumberFormat="0" applyProtection="0">
      <alignment vertical="center"/>
    </xf>
    <xf numFmtId="4" fontId="49" fillId="35" borderId="57" applyNumberFormat="0" applyProtection="0">
      <alignment vertical="center"/>
    </xf>
    <xf numFmtId="4" fontId="47" fillId="35" borderId="57" applyNumberFormat="0" applyProtection="0">
      <alignment horizontal="left" vertical="center" indent="1"/>
    </xf>
    <xf numFmtId="4" fontId="47" fillId="35" borderId="57" applyNumberFormat="0" applyProtection="0">
      <alignment horizontal="left" vertical="center" indent="1"/>
    </xf>
    <xf numFmtId="4" fontId="49" fillId="20" borderId="57" applyNumberFormat="0" applyProtection="0">
      <alignment horizontal="right" vertical="center"/>
    </xf>
    <xf numFmtId="4" fontId="51" fillId="20" borderId="57" applyNumberFormat="0" applyProtection="0">
      <alignment horizontal="right" vertical="center"/>
    </xf>
    <xf numFmtId="0" fontId="33" fillId="33" borderId="57" applyNumberFormat="0" applyProtection="0">
      <alignment horizontal="left" vertical="center" indent="1"/>
    </xf>
    <xf numFmtId="0" fontId="33" fillId="33" borderId="57" applyNumberFormat="0" applyProtection="0">
      <alignment horizontal="left" vertical="center" indent="1"/>
    </xf>
    <xf numFmtId="4" fontId="49" fillId="35" borderId="57" applyNumberFormat="0" applyProtection="0">
      <alignment vertical="center"/>
    </xf>
    <xf numFmtId="4" fontId="47" fillId="30" borderId="57" applyNumberFormat="0" applyProtection="0">
      <alignment horizontal="right" vertical="center"/>
    </xf>
    <xf numFmtId="4" fontId="47" fillId="35" borderId="57" applyNumberFormat="0" applyProtection="0">
      <alignment horizontal="left" vertical="center" indent="1"/>
    </xf>
    <xf numFmtId="0" fontId="33" fillId="22" borderId="57" applyNumberFormat="0" applyProtection="0">
      <alignment horizontal="left" vertical="center" indent="1"/>
    </xf>
    <xf numFmtId="4" fontId="47" fillId="27" borderId="57" applyNumberFormat="0" applyProtection="0">
      <alignment horizontal="right" vertical="center"/>
    </xf>
    <xf numFmtId="0" fontId="33" fillId="19" borderId="57" applyNumberFormat="0" applyProtection="0">
      <alignment horizontal="left" vertical="center" indent="1"/>
    </xf>
    <xf numFmtId="4" fontId="47" fillId="35" borderId="57" applyNumberFormat="0" applyProtection="0">
      <alignment horizontal="left" vertical="center" indent="1"/>
    </xf>
    <xf numFmtId="4" fontId="47" fillId="22" borderId="57" applyNumberFormat="0" applyProtection="0">
      <alignment horizontal="left" vertical="center" indent="1"/>
    </xf>
    <xf numFmtId="0" fontId="33" fillId="33" borderId="57" applyNumberFormat="0" applyProtection="0">
      <alignment horizontal="left" vertical="center" indent="1"/>
    </xf>
    <xf numFmtId="0" fontId="33" fillId="34" borderId="57" applyNumberFormat="0" applyProtection="0">
      <alignment horizontal="left" vertical="center" indent="1"/>
    </xf>
    <xf numFmtId="4" fontId="49" fillId="20" borderId="57" applyNumberFormat="0" applyProtection="0">
      <alignment horizontal="right" vertical="center"/>
    </xf>
    <xf numFmtId="0" fontId="33" fillId="34" borderId="57" applyNumberFormat="0" applyProtection="0">
      <alignment horizontal="left" vertical="center" indent="1"/>
    </xf>
    <xf numFmtId="0" fontId="33" fillId="33" borderId="57" applyNumberFormat="0" applyProtection="0">
      <alignment horizontal="left" vertical="center" indent="1"/>
    </xf>
    <xf numFmtId="0" fontId="33" fillId="33" borderId="57" applyNumberFormat="0" applyProtection="0">
      <alignment horizontal="left" vertical="center" indent="1"/>
    </xf>
    <xf numFmtId="0" fontId="33" fillId="19" borderId="57" applyNumberFormat="0" applyProtection="0">
      <alignment horizontal="left" vertical="center" indent="1"/>
    </xf>
    <xf numFmtId="4" fontId="47" fillId="18" borderId="57" applyNumberFormat="0" applyProtection="0">
      <alignment vertical="center"/>
    </xf>
    <xf numFmtId="0" fontId="33" fillId="19" borderId="57" applyNumberFormat="0" applyProtection="0">
      <alignment horizontal="left" vertical="center" indent="1"/>
    </xf>
    <xf numFmtId="0" fontId="33" fillId="34" borderId="57" applyNumberFormat="0" applyProtection="0">
      <alignment horizontal="left" vertical="center" indent="1"/>
    </xf>
    <xf numFmtId="4" fontId="47" fillId="31" borderId="57" applyNumberFormat="0" applyProtection="0">
      <alignment horizontal="right" vertical="center"/>
    </xf>
    <xf numFmtId="4" fontId="49" fillId="18" borderId="57" applyNumberFormat="0" applyProtection="0">
      <alignment vertical="center"/>
    </xf>
    <xf numFmtId="4" fontId="47" fillId="18" borderId="57" applyNumberFormat="0" applyProtection="0">
      <alignment horizontal="left" vertical="center" indent="1"/>
    </xf>
    <xf numFmtId="4" fontId="51" fillId="20" borderId="57" applyNumberFormat="0" applyProtection="0">
      <alignment horizontal="right" vertical="center"/>
    </xf>
    <xf numFmtId="4" fontId="47" fillId="24" borderId="57" applyNumberFormat="0" applyProtection="0">
      <alignment horizontal="right" vertical="center"/>
    </xf>
    <xf numFmtId="0" fontId="33" fillId="22" borderId="57" applyNumberFormat="0" applyProtection="0">
      <alignment horizontal="left" vertical="center" indent="1"/>
    </xf>
    <xf numFmtId="0" fontId="33" fillId="34" borderId="57" applyNumberFormat="0" applyProtection="0">
      <alignment horizontal="left" vertical="center" indent="1"/>
    </xf>
    <xf numFmtId="4" fontId="47" fillId="18" borderId="57" applyNumberFormat="0" applyProtection="0">
      <alignment horizontal="left" vertical="center" indent="1"/>
    </xf>
    <xf numFmtId="4" fontId="49" fillId="20" borderId="57" applyNumberFormat="0" applyProtection="0">
      <alignment horizontal="right" vertical="center"/>
    </xf>
    <xf numFmtId="4" fontId="47" fillId="20" borderId="57" applyNumberFormat="0" applyProtection="0">
      <alignment horizontal="left" vertical="center" indent="1"/>
    </xf>
    <xf numFmtId="4" fontId="47" fillId="25" borderId="57" applyNumberFormat="0" applyProtection="0">
      <alignment horizontal="right" vertical="center"/>
    </xf>
    <xf numFmtId="4" fontId="47" fillId="35" borderId="57" applyNumberFormat="0" applyProtection="0">
      <alignment horizontal="left" vertical="center" indent="1"/>
    </xf>
    <xf numFmtId="4" fontId="47" fillId="26" borderId="57" applyNumberFormat="0" applyProtection="0">
      <alignment horizontal="right" vertical="center"/>
    </xf>
    <xf numFmtId="4" fontId="47" fillId="18" borderId="57" applyNumberFormat="0" applyProtection="0">
      <alignment vertical="center"/>
    </xf>
    <xf numFmtId="4" fontId="47" fillId="35" borderId="57" applyNumberFormat="0" applyProtection="0">
      <alignment vertical="center"/>
    </xf>
    <xf numFmtId="4" fontId="47" fillId="28" borderId="57" applyNumberFormat="0" applyProtection="0">
      <alignment horizontal="right" vertical="center"/>
    </xf>
    <xf numFmtId="4" fontId="49" fillId="35" borderId="57" applyNumberFormat="0" applyProtection="0">
      <alignment vertical="center"/>
    </xf>
    <xf numFmtId="4" fontId="47" fillId="24" borderId="57" applyNumberFormat="0" applyProtection="0">
      <alignment horizontal="right" vertical="center"/>
    </xf>
    <xf numFmtId="4" fontId="47" fillId="22" borderId="57" applyNumberFormat="0" applyProtection="0">
      <alignment horizontal="left" vertical="center" indent="1"/>
    </xf>
    <xf numFmtId="0" fontId="33" fillId="19" borderId="57" applyNumberFormat="0" applyProtection="0">
      <alignment horizontal="left" vertical="center" indent="1"/>
    </xf>
    <xf numFmtId="4" fontId="47" fillId="31" borderId="57" applyNumberFormat="0" applyProtection="0">
      <alignment horizontal="right" vertical="center"/>
    </xf>
    <xf numFmtId="4" fontId="51" fillId="20" borderId="57" applyNumberFormat="0" applyProtection="0">
      <alignment horizontal="right" vertical="center"/>
    </xf>
    <xf numFmtId="4" fontId="47" fillId="23" borderId="57" applyNumberFormat="0" applyProtection="0">
      <alignment horizontal="right" vertical="center"/>
    </xf>
    <xf numFmtId="4" fontId="47" fillId="20" borderId="57" applyNumberFormat="0" applyProtection="0">
      <alignment horizontal="right" vertical="center"/>
    </xf>
    <xf numFmtId="0" fontId="33" fillId="19" borderId="57" applyNumberFormat="0" applyProtection="0">
      <alignment horizontal="left" vertical="center" indent="1"/>
    </xf>
    <xf numFmtId="4" fontId="47" fillId="30" borderId="57" applyNumberFormat="0" applyProtection="0">
      <alignment horizontal="right" vertical="center"/>
    </xf>
    <xf numFmtId="4" fontId="49" fillId="20" borderId="57" applyNumberFormat="0" applyProtection="0">
      <alignment horizontal="right" vertical="center"/>
    </xf>
    <xf numFmtId="4" fontId="47" fillId="18" borderId="57" applyNumberFormat="0" applyProtection="0">
      <alignment horizontal="left" vertical="center" indent="1"/>
    </xf>
    <xf numFmtId="0" fontId="33" fillId="19" borderId="57" applyNumberFormat="0" applyProtection="0">
      <alignment horizontal="left" vertical="center" indent="1"/>
    </xf>
    <xf numFmtId="0" fontId="33" fillId="34" borderId="57" applyNumberFormat="0" applyProtection="0">
      <alignment horizontal="left" vertical="center" indent="1"/>
    </xf>
    <xf numFmtId="4" fontId="47" fillId="29" borderId="57" applyNumberFormat="0" applyProtection="0">
      <alignment horizontal="right" vertical="center"/>
    </xf>
    <xf numFmtId="4" fontId="47" fillId="35" borderId="57" applyNumberFormat="0" applyProtection="0">
      <alignment horizontal="left" vertical="center" indent="1"/>
    </xf>
    <xf numFmtId="0" fontId="33" fillId="22" borderId="57" applyNumberFormat="0" applyProtection="0">
      <alignment horizontal="left" vertical="center" indent="1"/>
    </xf>
    <xf numFmtId="4" fontId="47" fillId="26" borderId="57" applyNumberFormat="0" applyProtection="0">
      <alignment horizontal="right" vertical="center"/>
    </xf>
    <xf numFmtId="4" fontId="47" fillId="25" borderId="57" applyNumberFormat="0" applyProtection="0">
      <alignment horizontal="right" vertical="center"/>
    </xf>
    <xf numFmtId="4" fontId="47" fillId="27" borderId="57" applyNumberFormat="0" applyProtection="0">
      <alignment horizontal="right" vertical="center"/>
    </xf>
    <xf numFmtId="4" fontId="47" fillId="18" borderId="57" applyNumberFormat="0" applyProtection="0">
      <alignment horizontal="left" vertical="center" indent="1"/>
    </xf>
    <xf numFmtId="4" fontId="49" fillId="18" borderId="57" applyNumberFormat="0" applyProtection="0">
      <alignment vertical="center"/>
    </xf>
    <xf numFmtId="0" fontId="33" fillId="19" borderId="57" applyNumberFormat="0" applyProtection="0">
      <alignment horizontal="left" vertical="center" indent="1"/>
    </xf>
    <xf numFmtId="4" fontId="48" fillId="21" borderId="57" applyNumberFormat="0" applyProtection="0">
      <alignment horizontal="left" vertical="center" indent="1"/>
    </xf>
    <xf numFmtId="4" fontId="47" fillId="22" borderId="57" applyNumberFormat="0" applyProtection="0">
      <alignment horizontal="left" vertical="center" indent="1"/>
    </xf>
    <xf numFmtId="0" fontId="33" fillId="19" borderId="57" applyNumberFormat="0" applyProtection="0">
      <alignment horizontal="left" vertical="center" indent="1"/>
    </xf>
    <xf numFmtId="4" fontId="47" fillId="35" borderId="57" applyNumberFormat="0" applyProtection="0">
      <alignment horizontal="left" vertical="center" indent="1"/>
    </xf>
    <xf numFmtId="4" fontId="47" fillId="35" borderId="57" applyNumberFormat="0" applyProtection="0">
      <alignment vertical="center"/>
    </xf>
    <xf numFmtId="0" fontId="33" fillId="19" borderId="57" applyNumberFormat="0" applyProtection="0">
      <alignment horizontal="left" vertical="center" indent="1"/>
    </xf>
    <xf numFmtId="4" fontId="47" fillId="28" borderId="57" applyNumberFormat="0" applyProtection="0">
      <alignment horizontal="right" vertical="center"/>
    </xf>
    <xf numFmtId="4" fontId="47" fillId="26" borderId="57" applyNumberFormat="0" applyProtection="0">
      <alignment horizontal="right" vertical="center"/>
    </xf>
    <xf numFmtId="4" fontId="47" fillId="24" borderId="57" applyNumberFormat="0" applyProtection="0">
      <alignment horizontal="right" vertical="center"/>
    </xf>
    <xf numFmtId="4" fontId="47" fillId="29" borderId="57" applyNumberFormat="0" applyProtection="0">
      <alignment horizontal="right" vertical="center"/>
    </xf>
    <xf numFmtId="4" fontId="47" fillId="23" borderId="57" applyNumberFormat="0" applyProtection="0">
      <alignment horizontal="right" vertical="center"/>
    </xf>
    <xf numFmtId="4" fontId="47" fillId="18" borderId="57" applyNumberFormat="0" applyProtection="0">
      <alignment horizontal="left" vertical="center" indent="1"/>
    </xf>
    <xf numFmtId="4" fontId="47" fillId="18" borderId="57" applyNumberFormat="0" applyProtection="0">
      <alignment vertical="center"/>
    </xf>
    <xf numFmtId="0" fontId="33" fillId="19" borderId="57" applyNumberFormat="0" applyProtection="0">
      <alignment horizontal="left" vertical="center" indent="1"/>
    </xf>
    <xf numFmtId="0" fontId="33" fillId="19" borderId="57" applyNumberFormat="0" applyProtection="0">
      <alignment horizontal="left" vertical="center" indent="1"/>
    </xf>
    <xf numFmtId="4" fontId="48" fillId="21" borderId="57" applyNumberFormat="0" applyProtection="0">
      <alignment horizontal="left" vertical="center" indent="1"/>
    </xf>
    <xf numFmtId="0" fontId="33" fillId="19" borderId="57" applyNumberFormat="0" applyProtection="0">
      <alignment horizontal="left" vertical="center" indent="1"/>
    </xf>
    <xf numFmtId="0" fontId="33" fillId="34" borderId="57" applyNumberFormat="0" applyProtection="0">
      <alignment horizontal="left" vertical="center" indent="1"/>
    </xf>
    <xf numFmtId="4" fontId="49" fillId="35" borderId="57" applyNumberFormat="0" applyProtection="0">
      <alignment vertical="center"/>
    </xf>
    <xf numFmtId="4" fontId="47" fillId="25" borderId="57" applyNumberFormat="0" applyProtection="0">
      <alignment horizontal="right" vertical="center"/>
    </xf>
    <xf numFmtId="4" fontId="51" fillId="20" borderId="57" applyNumberFormat="0" applyProtection="0">
      <alignment horizontal="right" vertical="center"/>
    </xf>
    <xf numFmtId="4" fontId="47" fillId="31" borderId="57" applyNumberFormat="0" applyProtection="0">
      <alignment horizontal="right" vertical="center"/>
    </xf>
    <xf numFmtId="193" fontId="33" fillId="19" borderId="57" applyNumberFormat="0" applyProtection="0">
      <alignment horizontal="left" vertical="center" indent="1"/>
    </xf>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4"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2" borderId="53" applyNumberFormat="0" applyFont="0" applyAlignment="0" applyProtection="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42" borderId="53" applyNumberFormat="0" applyFont="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0" borderId="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0" borderId="0"/>
    <xf numFmtId="0" fontId="1" fillId="42" borderId="5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42" borderId="53" applyNumberFormat="0" applyFont="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0" borderId="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0" borderId="0"/>
    <xf numFmtId="0" fontId="1" fillId="0" borderId="0"/>
    <xf numFmtId="0" fontId="1" fillId="0" borderId="0"/>
    <xf numFmtId="181" fontId="1" fillId="0" borderId="0" applyFont="0" applyFill="0" applyBorder="0" applyAlignment="0" applyProtection="0"/>
    <xf numFmtId="19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33" fillId="19" borderId="57" applyNumberFormat="0" applyProtection="0">
      <alignment horizontal="left" vertical="center" indent="1"/>
    </xf>
    <xf numFmtId="0" fontId="1" fillId="0" borderId="0"/>
    <xf numFmtId="0" fontId="1" fillId="0" borderId="0"/>
    <xf numFmtId="0" fontId="1" fillId="0" borderId="0"/>
    <xf numFmtId="0" fontId="1" fillId="0" borderId="0"/>
    <xf numFmtId="0" fontId="33" fillId="19" borderId="57" applyNumberFormat="0" applyProtection="0">
      <alignment horizontal="left" vertical="center" indent="1"/>
    </xf>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4"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2" borderId="53" applyNumberFormat="0" applyFont="0" applyAlignment="0" applyProtection="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42" borderId="53" applyNumberFormat="0" applyFont="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0" borderId="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0" borderId="0"/>
    <xf numFmtId="0" fontId="1" fillId="42" borderId="5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42" borderId="53" applyNumberFormat="0" applyFont="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0" borderId="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0" borderId="0"/>
    <xf numFmtId="0" fontId="1" fillId="0" borderId="0"/>
    <xf numFmtId="0" fontId="1" fillId="0" borderId="0"/>
    <xf numFmtId="181" fontId="1" fillId="0" borderId="0" applyFont="0" applyFill="0" applyBorder="0" applyAlignment="0" applyProtection="0"/>
    <xf numFmtId="19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4"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2" borderId="53" applyNumberFormat="0" applyFont="0" applyAlignment="0" applyProtection="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42" borderId="53" applyNumberFormat="0" applyFont="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0" borderId="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0" borderId="0"/>
    <xf numFmtId="0" fontId="1" fillId="42" borderId="5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42" borderId="53" applyNumberFormat="0" applyFont="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0" borderId="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0" borderId="0"/>
    <xf numFmtId="0" fontId="1" fillId="0" borderId="0"/>
    <xf numFmtId="0" fontId="1" fillId="0" borderId="0"/>
    <xf numFmtId="181" fontId="1" fillId="0" borderId="0" applyFont="0" applyFill="0" applyBorder="0" applyAlignment="0" applyProtection="0"/>
    <xf numFmtId="19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33" fillId="19" borderId="57" applyNumberFormat="0" applyProtection="0">
      <alignment horizontal="left" vertical="center" indent="1"/>
    </xf>
    <xf numFmtId="0" fontId="1" fillId="0" borderId="0"/>
    <xf numFmtId="0" fontId="1" fillId="0" borderId="0"/>
    <xf numFmtId="0" fontId="1" fillId="0" borderId="0"/>
    <xf numFmtId="0" fontId="1" fillId="0" borderId="0"/>
    <xf numFmtId="0" fontId="33" fillId="19" borderId="57" applyNumberFormat="0" applyProtection="0">
      <alignment horizontal="left" vertical="center" indent="1"/>
    </xf>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4"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2" borderId="53" applyNumberFormat="0" applyFont="0" applyAlignment="0" applyProtection="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42" borderId="53" applyNumberFormat="0" applyFont="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0" borderId="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0" borderId="0"/>
    <xf numFmtId="0" fontId="1" fillId="42" borderId="5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42" borderId="53" applyNumberFormat="0" applyFont="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0" borderId="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0" borderId="0"/>
    <xf numFmtId="0" fontId="1" fillId="0" borderId="0"/>
    <xf numFmtId="0" fontId="1" fillId="0" borderId="0"/>
    <xf numFmtId="181" fontId="1" fillId="0" borderId="0" applyFont="0" applyFill="0" applyBorder="0" applyAlignment="0" applyProtection="0"/>
    <xf numFmtId="19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4"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2" borderId="53" applyNumberFormat="0" applyFont="0" applyAlignment="0" applyProtection="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42" borderId="53" applyNumberFormat="0" applyFont="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0" borderId="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0" borderId="0"/>
    <xf numFmtId="0" fontId="1" fillId="42" borderId="5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42" borderId="53" applyNumberFormat="0" applyFont="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0" borderId="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0" borderId="0"/>
    <xf numFmtId="0" fontId="1" fillId="0" borderId="0"/>
    <xf numFmtId="0" fontId="1" fillId="0" borderId="0"/>
    <xf numFmtId="181" fontId="1" fillId="0" borderId="0" applyFont="0" applyFill="0" applyBorder="0" applyAlignment="0" applyProtection="0"/>
    <xf numFmtId="19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4"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2" borderId="53" applyNumberFormat="0" applyFont="0" applyAlignment="0" applyProtection="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42" borderId="53" applyNumberFormat="0" applyFont="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0" borderId="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0" borderId="0"/>
    <xf numFmtId="0" fontId="1" fillId="42" borderId="5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42" borderId="53" applyNumberFormat="0" applyFont="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0" borderId="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0" borderId="0"/>
    <xf numFmtId="0" fontId="1" fillId="0" borderId="0"/>
    <xf numFmtId="0" fontId="1" fillId="0" borderId="0"/>
    <xf numFmtId="181" fontId="1" fillId="0" borderId="0" applyFont="0" applyFill="0" applyBorder="0" applyAlignment="0" applyProtection="0"/>
    <xf numFmtId="19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4"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2" borderId="53" applyNumberFormat="0" applyFont="0" applyAlignment="0" applyProtection="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42" borderId="53" applyNumberFormat="0" applyFont="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0" borderId="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0" borderId="0"/>
    <xf numFmtId="0" fontId="1" fillId="42" borderId="5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42" borderId="53" applyNumberFormat="0" applyFont="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0" borderId="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0" borderId="0"/>
    <xf numFmtId="0" fontId="1" fillId="0" borderId="0"/>
    <xf numFmtId="0" fontId="1" fillId="0" borderId="0"/>
    <xf numFmtId="181" fontId="1" fillId="0" borderId="0" applyFont="0" applyFill="0" applyBorder="0" applyAlignment="0" applyProtection="0"/>
    <xf numFmtId="19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33" fillId="19" borderId="57" applyNumberFormat="0" applyProtection="0">
      <alignment horizontal="left" vertical="center" indent="1"/>
    </xf>
    <xf numFmtId="0" fontId="1" fillId="0" borderId="0"/>
    <xf numFmtId="0" fontId="1" fillId="0" borderId="0"/>
    <xf numFmtId="0" fontId="1" fillId="0" borderId="0"/>
    <xf numFmtId="0" fontId="1" fillId="0" borderId="0"/>
    <xf numFmtId="0" fontId="33" fillId="19" borderId="57" applyNumberFormat="0" applyProtection="0">
      <alignment horizontal="left" vertical="center" indent="1"/>
    </xf>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4"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2" borderId="53" applyNumberFormat="0" applyFont="0" applyAlignment="0" applyProtection="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42" borderId="53" applyNumberFormat="0" applyFont="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0" borderId="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0" borderId="0"/>
    <xf numFmtId="0" fontId="1" fillId="42" borderId="5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42" borderId="53" applyNumberFormat="0" applyFont="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0" borderId="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0" borderId="0"/>
    <xf numFmtId="0" fontId="1" fillId="0" borderId="0"/>
    <xf numFmtId="0" fontId="1" fillId="0" borderId="0"/>
    <xf numFmtId="181" fontId="1" fillId="0" borderId="0" applyFont="0" applyFill="0" applyBorder="0" applyAlignment="0" applyProtection="0"/>
    <xf numFmtId="19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4"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2" borderId="53" applyNumberFormat="0" applyFont="0" applyAlignment="0" applyProtection="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42" borderId="53" applyNumberFormat="0" applyFont="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0" borderId="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0" borderId="0"/>
    <xf numFmtId="0" fontId="1" fillId="42" borderId="5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42" borderId="53" applyNumberFormat="0" applyFont="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0" borderId="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0" borderId="0"/>
    <xf numFmtId="0" fontId="1" fillId="0" borderId="0"/>
    <xf numFmtId="0" fontId="1" fillId="0" borderId="0"/>
    <xf numFmtId="181" fontId="1" fillId="0" borderId="0" applyFont="0" applyFill="0" applyBorder="0" applyAlignment="0" applyProtection="0"/>
    <xf numFmtId="19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4"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2" borderId="53" applyNumberFormat="0" applyFont="0" applyAlignment="0" applyProtection="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42" borderId="53" applyNumberFormat="0" applyFont="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0" borderId="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0" borderId="0"/>
    <xf numFmtId="0" fontId="1" fillId="42" borderId="5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42" borderId="53" applyNumberFormat="0" applyFont="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0" borderId="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0" borderId="0"/>
    <xf numFmtId="0" fontId="1" fillId="0" borderId="0"/>
    <xf numFmtId="0" fontId="1" fillId="0" borderId="0"/>
    <xf numFmtId="181" fontId="1" fillId="0" borderId="0" applyFont="0" applyFill="0" applyBorder="0" applyAlignment="0" applyProtection="0"/>
    <xf numFmtId="19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4"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2" borderId="53" applyNumberFormat="0" applyFont="0" applyAlignment="0" applyProtection="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42" borderId="53" applyNumberFormat="0" applyFont="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0" borderId="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0" borderId="0"/>
    <xf numFmtId="0" fontId="1" fillId="42" borderId="5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42" borderId="53" applyNumberFormat="0" applyFont="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0" borderId="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0" borderId="0"/>
    <xf numFmtId="0" fontId="1" fillId="0" borderId="0"/>
    <xf numFmtId="0" fontId="1" fillId="0" borderId="0"/>
    <xf numFmtId="181" fontId="1" fillId="0" borderId="0" applyFont="0" applyFill="0" applyBorder="0" applyAlignment="0" applyProtection="0"/>
    <xf numFmtId="19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4"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2" borderId="53" applyNumberFormat="0" applyFont="0" applyAlignment="0" applyProtection="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42" borderId="53" applyNumberFormat="0" applyFont="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0" borderId="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0" borderId="0"/>
    <xf numFmtId="0" fontId="1" fillId="42" borderId="5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42" borderId="53" applyNumberFormat="0" applyFont="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0" borderId="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0" borderId="0"/>
    <xf numFmtId="0" fontId="1" fillId="0" borderId="0"/>
    <xf numFmtId="0" fontId="1" fillId="0" borderId="0"/>
    <xf numFmtId="181" fontId="1" fillId="0" borderId="0" applyFont="0" applyFill="0" applyBorder="0" applyAlignment="0" applyProtection="0"/>
    <xf numFmtId="19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4"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2" borderId="53" applyNumberFormat="0" applyFont="0" applyAlignment="0" applyProtection="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42" borderId="53" applyNumberFormat="0" applyFont="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0" borderId="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0" borderId="0"/>
    <xf numFmtId="0" fontId="1" fillId="42" borderId="5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42" borderId="53" applyNumberFormat="0" applyFont="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0" borderId="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0" borderId="0"/>
    <xf numFmtId="0" fontId="1" fillId="0" borderId="0"/>
    <xf numFmtId="0" fontId="1" fillId="0" borderId="0"/>
    <xf numFmtId="181" fontId="1" fillId="0" borderId="0" applyFont="0" applyFill="0" applyBorder="0" applyAlignment="0" applyProtection="0"/>
    <xf numFmtId="19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4"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2" borderId="53" applyNumberFormat="0" applyFont="0" applyAlignment="0" applyProtection="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42" borderId="53" applyNumberFormat="0" applyFont="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0" borderId="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0" borderId="0"/>
    <xf numFmtId="0" fontId="1" fillId="42" borderId="5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8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42" borderId="53" applyNumberFormat="0" applyFont="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0" borderId="0"/>
    <xf numFmtId="0" fontId="1" fillId="60" borderId="0" applyNumberFormat="0" applyBorder="0" applyAlignment="0" applyProtection="0"/>
    <xf numFmtId="0" fontId="1" fillId="61"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0" borderId="0"/>
    <xf numFmtId="0" fontId="1" fillId="0" borderId="0"/>
    <xf numFmtId="0" fontId="1" fillId="0" borderId="0"/>
    <xf numFmtId="181" fontId="1" fillId="0" borderId="0" applyFont="0" applyFill="0" applyBorder="0" applyAlignment="0" applyProtection="0"/>
    <xf numFmtId="19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03" fillId="0" borderId="0" applyNumberFormat="0" applyFill="0" applyBorder="0" applyAlignment="0" applyProtection="0"/>
    <xf numFmtId="0" fontId="104" fillId="76" borderId="0" applyNumberFormat="0" applyBorder="0" applyProtection="0">
      <alignment horizontal="right"/>
    </xf>
    <xf numFmtId="0" fontId="105" fillId="77" borderId="0" applyNumberFormat="0" applyBorder="0" applyProtection="0">
      <alignment horizontal="right"/>
    </xf>
    <xf numFmtId="0" fontId="106" fillId="78" borderId="0" applyNumberFormat="0" applyBorder="0" applyProtection="0">
      <alignment horizontal="right"/>
    </xf>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0" fontId="1" fillId="42" borderId="53"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3" fillId="19" borderId="57" applyNumberFormat="0" applyProtection="0">
      <alignment horizontal="left" vertical="center" indent="1"/>
    </xf>
    <xf numFmtId="0" fontId="33" fillId="19" borderId="57" applyNumberFormat="0" applyProtection="0">
      <alignment horizontal="left" vertical="center" indent="1"/>
    </xf>
    <xf numFmtId="0" fontId="107" fillId="0" borderId="0"/>
    <xf numFmtId="0" fontId="108" fillId="0" borderId="0"/>
    <xf numFmtId="43" fontId="108" fillId="0" borderId="0" applyFont="0" applyFill="0" applyBorder="0" applyAlignment="0" applyProtection="0"/>
    <xf numFmtId="0" fontId="84" fillId="0" borderId="0"/>
    <xf numFmtId="43" fontId="84" fillId="0" borderId="0" applyFont="0" applyFill="0" applyBorder="0" applyAlignment="0" applyProtection="0"/>
    <xf numFmtId="0" fontId="91" fillId="0" borderId="0"/>
    <xf numFmtId="9" fontId="84" fillId="0" borderId="0" applyFont="0" applyFill="0" applyBorder="0" applyAlignment="0" applyProtection="0"/>
    <xf numFmtId="43" fontId="91" fillId="0" borderId="0" applyFont="0" applyFill="0" applyBorder="0" applyAlignment="0" applyProtection="0"/>
    <xf numFmtId="0" fontId="108" fillId="0" borderId="0"/>
    <xf numFmtId="0" fontId="108" fillId="0" borderId="0"/>
    <xf numFmtId="0" fontId="91" fillId="0" borderId="0"/>
    <xf numFmtId="0" fontId="108" fillId="0" borderId="0"/>
    <xf numFmtId="0" fontId="108" fillId="0" borderId="0"/>
    <xf numFmtId="0" fontId="108" fillId="0" borderId="0"/>
    <xf numFmtId="0" fontId="108" fillId="0" borderId="0"/>
    <xf numFmtId="0" fontId="108" fillId="0" borderId="0"/>
    <xf numFmtId="4" fontId="47" fillId="27" borderId="68" applyNumberFormat="0" applyProtection="0">
      <alignment horizontal="right" vertical="center"/>
    </xf>
    <xf numFmtId="0" fontId="33" fillId="19" borderId="68" applyNumberFormat="0" applyProtection="0">
      <alignment horizontal="left" vertical="center" indent="1"/>
    </xf>
    <xf numFmtId="0" fontId="33" fillId="22" borderId="70" applyNumberFormat="0" applyProtection="0">
      <alignment horizontal="left" vertical="center" indent="1"/>
    </xf>
    <xf numFmtId="4" fontId="47" fillId="31" borderId="68" applyNumberFormat="0" applyProtection="0">
      <alignment horizontal="right" vertical="center"/>
    </xf>
    <xf numFmtId="0" fontId="33" fillId="19" borderId="68" applyNumberFormat="0" applyProtection="0">
      <alignment horizontal="left" vertical="center" indent="1"/>
    </xf>
    <xf numFmtId="4" fontId="49" fillId="20" borderId="68" applyNumberFormat="0" applyProtection="0">
      <alignment horizontal="right" vertical="center"/>
    </xf>
    <xf numFmtId="4" fontId="47" fillId="25" borderId="68" applyNumberFormat="0" applyProtection="0">
      <alignment horizontal="right" vertical="center"/>
    </xf>
    <xf numFmtId="0" fontId="33" fillId="34" borderId="68" applyNumberFormat="0" applyProtection="0">
      <alignment horizontal="left" vertical="center" indent="1"/>
    </xf>
    <xf numFmtId="4" fontId="47" fillId="20" borderId="68" applyNumberFormat="0" applyProtection="0">
      <alignment horizontal="left" vertical="center" indent="1"/>
    </xf>
    <xf numFmtId="4" fontId="47" fillId="29" borderId="68" applyNumberFormat="0" applyProtection="0">
      <alignment horizontal="right" vertical="center"/>
    </xf>
    <xf numFmtId="0" fontId="33" fillId="19" borderId="70" applyNumberFormat="0" applyProtection="0">
      <alignment horizontal="left" vertical="center" indent="1"/>
    </xf>
    <xf numFmtId="4" fontId="47" fillId="29" borderId="68" applyNumberFormat="0" applyProtection="0">
      <alignment horizontal="right" vertical="center"/>
    </xf>
    <xf numFmtId="193" fontId="33" fillId="19" borderId="68" applyNumberFormat="0" applyProtection="0">
      <alignment horizontal="left" vertical="center" indent="1"/>
    </xf>
    <xf numFmtId="4" fontId="47" fillId="28" borderId="68" applyNumberFormat="0" applyProtection="0">
      <alignment horizontal="right" vertical="center"/>
    </xf>
    <xf numFmtId="4" fontId="48" fillId="21" borderId="68" applyNumberFormat="0" applyProtection="0">
      <alignment horizontal="left" vertical="center" indent="1"/>
    </xf>
    <xf numFmtId="0" fontId="33" fillId="34" borderId="70" applyNumberFormat="0" applyProtection="0">
      <alignment horizontal="left" vertical="center" indent="1"/>
    </xf>
    <xf numFmtId="4" fontId="49" fillId="18" borderId="68" applyNumberFormat="0" applyProtection="0">
      <alignment vertical="center"/>
    </xf>
    <xf numFmtId="0" fontId="33" fillId="34" borderId="70" applyNumberFormat="0" applyProtection="0">
      <alignment horizontal="left" vertical="center" indent="1"/>
    </xf>
    <xf numFmtId="4" fontId="47" fillId="27" borderId="68" applyNumberFormat="0" applyProtection="0">
      <alignment horizontal="right" vertical="center"/>
    </xf>
    <xf numFmtId="4" fontId="47" fillId="18" borderId="68" applyNumberFormat="0" applyProtection="0">
      <alignment vertical="center"/>
    </xf>
    <xf numFmtId="4" fontId="47" fillId="22" borderId="68" applyNumberFormat="0" applyProtection="0">
      <alignment horizontal="left" vertical="center" indent="1"/>
    </xf>
    <xf numFmtId="4" fontId="47" fillId="26" borderId="70" applyNumberFormat="0" applyProtection="0">
      <alignment horizontal="right" vertical="center"/>
    </xf>
    <xf numFmtId="4" fontId="47" fillId="26" borderId="68" applyNumberFormat="0" applyProtection="0">
      <alignment horizontal="right" vertical="center"/>
    </xf>
    <xf numFmtId="4" fontId="47" fillId="18" borderId="70" applyNumberFormat="0" applyProtection="0">
      <alignment horizontal="left" vertical="center" indent="1"/>
    </xf>
    <xf numFmtId="4" fontId="47" fillId="23" borderId="68" applyNumberFormat="0" applyProtection="0">
      <alignment horizontal="right" vertical="center"/>
    </xf>
    <xf numFmtId="0" fontId="33" fillId="19" borderId="70" applyNumberFormat="0" applyProtection="0">
      <alignment horizontal="left" vertical="center" indent="1"/>
    </xf>
    <xf numFmtId="4" fontId="47" fillId="24" borderId="70" applyNumberFormat="0" applyProtection="0">
      <alignment horizontal="right" vertical="center"/>
    </xf>
    <xf numFmtId="0" fontId="33" fillId="19" borderId="70" applyNumberFormat="0" applyProtection="0">
      <alignment horizontal="left" vertical="center" indent="1"/>
    </xf>
    <xf numFmtId="0" fontId="33" fillId="19" borderId="68" applyNumberFormat="0" applyProtection="0">
      <alignment horizontal="left" vertical="center" indent="1"/>
    </xf>
    <xf numFmtId="4" fontId="47" fillId="29" borderId="68" applyNumberFormat="0" applyProtection="0">
      <alignment horizontal="right" vertical="center"/>
    </xf>
    <xf numFmtId="4" fontId="47" fillId="35" borderId="68" applyNumberFormat="0" applyProtection="0">
      <alignment horizontal="left" vertical="center" indent="1"/>
    </xf>
    <xf numFmtId="0" fontId="33" fillId="19" borderId="68" applyNumberFormat="0" applyProtection="0">
      <alignment horizontal="left" vertical="center" indent="1"/>
    </xf>
    <xf numFmtId="0" fontId="33" fillId="19" borderId="68" applyNumberFormat="0" applyProtection="0">
      <alignment horizontal="left" vertical="center" indent="1"/>
    </xf>
    <xf numFmtId="0" fontId="33" fillId="22" borderId="68" applyNumberFormat="0" applyProtection="0">
      <alignment horizontal="left" vertical="center" indent="1"/>
    </xf>
    <xf numFmtId="4" fontId="47" fillId="24" borderId="68" applyNumberFormat="0" applyProtection="0">
      <alignment horizontal="right" vertical="center"/>
    </xf>
    <xf numFmtId="4" fontId="47" fillId="18" borderId="70" applyNumberFormat="0" applyProtection="0">
      <alignment vertical="center"/>
    </xf>
    <xf numFmtId="9" fontId="26" fillId="0" borderId="0" applyFont="0" applyFill="0" applyBorder="0" applyAlignment="0" applyProtection="0"/>
    <xf numFmtId="4" fontId="47" fillId="18" borderId="68" applyNumberFormat="0" applyProtection="0">
      <alignment horizontal="left" vertical="center" indent="1"/>
    </xf>
    <xf numFmtId="4" fontId="47" fillId="31" borderId="68" applyNumberFormat="0" applyProtection="0">
      <alignment horizontal="right" vertical="center"/>
    </xf>
    <xf numFmtId="0" fontId="33" fillId="19" borderId="70" applyNumberFormat="0" applyProtection="0">
      <alignment horizontal="left" vertical="center" indent="1"/>
    </xf>
    <xf numFmtId="4" fontId="47" fillId="35" borderId="68" applyNumberFormat="0" applyProtection="0">
      <alignment vertical="center"/>
    </xf>
    <xf numFmtId="4" fontId="47" fillId="20" borderId="68" applyNumberFormat="0" applyProtection="0">
      <alignment horizontal="left" vertical="center" indent="1"/>
    </xf>
    <xf numFmtId="0" fontId="33" fillId="19" borderId="68" applyNumberFormat="0" applyProtection="0">
      <alignment horizontal="left" vertical="center" indent="1"/>
    </xf>
    <xf numFmtId="4" fontId="47" fillId="35" borderId="68" applyNumberFormat="0" applyProtection="0">
      <alignment horizontal="left" vertical="center" indent="1"/>
    </xf>
    <xf numFmtId="0" fontId="33" fillId="33" borderId="68" applyNumberFormat="0" applyProtection="0">
      <alignment horizontal="left" vertical="center" indent="1"/>
    </xf>
    <xf numFmtId="4" fontId="47" fillId="22" borderId="70" applyNumberFormat="0" applyProtection="0">
      <alignment horizontal="left" vertical="center" indent="1"/>
    </xf>
    <xf numFmtId="4" fontId="47" fillId="29" borderId="68" applyNumberFormat="0" applyProtection="0">
      <alignment horizontal="right" vertical="center"/>
    </xf>
    <xf numFmtId="4" fontId="47" fillId="30" borderId="68" applyNumberFormat="0" applyProtection="0">
      <alignment horizontal="right" vertical="center"/>
    </xf>
    <xf numFmtId="4" fontId="47" fillId="20" borderId="68" applyNumberFormat="0" applyProtection="0">
      <alignment horizontal="left" vertical="center" indent="1"/>
    </xf>
    <xf numFmtId="4" fontId="49" fillId="18" borderId="70" applyNumberFormat="0" applyProtection="0">
      <alignment vertical="center"/>
    </xf>
    <xf numFmtId="4" fontId="48" fillId="21" borderId="70" applyNumberFormat="0" applyProtection="0">
      <alignment horizontal="left" vertical="center" indent="1"/>
    </xf>
    <xf numFmtId="4" fontId="47" fillId="24" borderId="70" applyNumberFormat="0" applyProtection="0">
      <alignment horizontal="right" vertical="center"/>
    </xf>
    <xf numFmtId="4" fontId="47" fillId="20" borderId="70" applyNumberFormat="0" applyProtection="0">
      <alignment horizontal="right" vertical="center"/>
    </xf>
    <xf numFmtId="4" fontId="47" fillId="30" borderId="68" applyNumberFormat="0" applyProtection="0">
      <alignment horizontal="right" vertical="center"/>
    </xf>
    <xf numFmtId="0" fontId="33" fillId="19" borderId="70" applyNumberFormat="0" applyProtection="0">
      <alignment horizontal="left" vertical="center" indent="1"/>
    </xf>
    <xf numFmtId="4" fontId="49" fillId="20" borderId="68" applyNumberFormat="0" applyProtection="0">
      <alignment horizontal="right" vertical="center"/>
    </xf>
    <xf numFmtId="4" fontId="47" fillId="31" borderId="70" applyNumberFormat="0" applyProtection="0">
      <alignment horizontal="right" vertical="center"/>
    </xf>
    <xf numFmtId="0" fontId="33" fillId="19" borderId="68" applyNumberFormat="0" applyProtection="0">
      <alignment horizontal="left" vertical="center" indent="1"/>
    </xf>
    <xf numFmtId="4" fontId="47" fillId="18" borderId="68" applyNumberFormat="0" applyProtection="0">
      <alignment horizontal="left" vertical="center" indent="1"/>
    </xf>
    <xf numFmtId="4" fontId="49" fillId="35" borderId="70" applyNumberFormat="0" applyProtection="0">
      <alignment vertical="center"/>
    </xf>
    <xf numFmtId="0" fontId="33" fillId="22" borderId="68" applyNumberFormat="0" applyProtection="0">
      <alignment horizontal="left" vertical="center" indent="1"/>
    </xf>
    <xf numFmtId="0" fontId="33" fillId="34" borderId="70" applyNumberFormat="0" applyProtection="0">
      <alignment horizontal="left" vertical="center" indent="1"/>
    </xf>
    <xf numFmtId="0" fontId="33" fillId="19" borderId="68" applyNumberFormat="0" applyProtection="0">
      <alignment horizontal="left" vertical="center" indent="1"/>
    </xf>
    <xf numFmtId="0" fontId="33" fillId="33" borderId="70" applyNumberFormat="0" applyProtection="0">
      <alignment horizontal="left" vertical="center" indent="1"/>
    </xf>
    <xf numFmtId="4" fontId="47" fillId="18" borderId="68" applyNumberFormat="0" applyProtection="0">
      <alignment vertical="center"/>
    </xf>
    <xf numFmtId="0" fontId="33" fillId="33" borderId="70" applyNumberFormat="0" applyProtection="0">
      <alignment horizontal="left" vertical="center" indent="1"/>
    </xf>
    <xf numFmtId="4" fontId="47" fillId="22" borderId="68" applyNumberFormat="0" applyProtection="0">
      <alignment horizontal="left" vertical="center" indent="1"/>
    </xf>
    <xf numFmtId="4" fontId="47" fillId="27" borderId="68" applyNumberFormat="0" applyProtection="0">
      <alignment horizontal="right" vertical="center"/>
    </xf>
    <xf numFmtId="4" fontId="47" fillId="35" borderId="70" applyNumberFormat="0" applyProtection="0">
      <alignment horizontal="left" vertical="center" indent="1"/>
    </xf>
    <xf numFmtId="4" fontId="49" fillId="35" borderId="68" applyNumberFormat="0" applyProtection="0">
      <alignment vertical="center"/>
    </xf>
    <xf numFmtId="0" fontId="33" fillId="19" borderId="68" applyNumberFormat="0" applyProtection="0">
      <alignment horizontal="left" vertical="center" indent="1"/>
    </xf>
    <xf numFmtId="4" fontId="49" fillId="20" borderId="68" applyNumberFormat="0" applyProtection="0">
      <alignment horizontal="right" vertical="center"/>
    </xf>
    <xf numFmtId="4" fontId="49" fillId="35" borderId="68" applyNumberFormat="0" applyProtection="0">
      <alignment vertical="center"/>
    </xf>
    <xf numFmtId="4" fontId="49" fillId="20" borderId="70" applyNumberFormat="0" applyProtection="0">
      <alignment horizontal="right" vertical="center"/>
    </xf>
    <xf numFmtId="0" fontId="33" fillId="22" borderId="68" applyNumberFormat="0" applyProtection="0">
      <alignment horizontal="left" vertical="center" indent="1"/>
    </xf>
    <xf numFmtId="0" fontId="33" fillId="19" borderId="70" applyNumberFormat="0" applyProtection="0">
      <alignment horizontal="left" vertical="center" indent="1"/>
    </xf>
    <xf numFmtId="4" fontId="47" fillId="23" borderId="68" applyNumberFormat="0" applyProtection="0">
      <alignment horizontal="right" vertical="center"/>
    </xf>
    <xf numFmtId="0" fontId="33" fillId="22" borderId="68" applyNumberFormat="0" applyProtection="0">
      <alignment horizontal="left" vertical="center" indent="1"/>
    </xf>
    <xf numFmtId="0" fontId="33" fillId="33" borderId="68" applyNumberFormat="0" applyProtection="0">
      <alignment horizontal="left" vertical="center" indent="1"/>
    </xf>
    <xf numFmtId="4" fontId="48" fillId="21" borderId="68" applyNumberFormat="0" applyProtection="0">
      <alignment horizontal="left" vertical="center" indent="1"/>
    </xf>
    <xf numFmtId="4" fontId="47" fillId="18" borderId="68" applyNumberFormat="0" applyProtection="0">
      <alignment horizontal="left" vertical="center" indent="1"/>
    </xf>
    <xf numFmtId="0" fontId="33" fillId="33" borderId="68" applyNumberFormat="0" applyProtection="0">
      <alignment horizontal="left" vertical="center" indent="1"/>
    </xf>
    <xf numFmtId="0" fontId="33" fillId="19" borderId="68" applyNumberFormat="0" applyProtection="0">
      <alignment horizontal="left" vertical="center" indent="1"/>
    </xf>
    <xf numFmtId="4" fontId="47" fillId="35" borderId="68" applyNumberFormat="0" applyProtection="0">
      <alignment horizontal="left" vertical="center" indent="1"/>
    </xf>
    <xf numFmtId="4" fontId="47" fillId="22" borderId="68" applyNumberFormat="0" applyProtection="0">
      <alignment horizontal="left" vertical="center" indent="1"/>
    </xf>
    <xf numFmtId="0" fontId="33" fillId="34" borderId="68" applyNumberFormat="0" applyProtection="0">
      <alignment horizontal="left" vertical="center" indent="1"/>
    </xf>
    <xf numFmtId="9" fontId="26" fillId="0" borderId="0" applyFont="0" applyFill="0" applyBorder="0" applyAlignment="0" applyProtection="0"/>
    <xf numFmtId="4" fontId="47" fillId="31" borderId="68" applyNumberFormat="0" applyProtection="0">
      <alignment horizontal="right" vertical="center"/>
    </xf>
    <xf numFmtId="0" fontId="33" fillId="34" borderId="70" applyNumberFormat="0" applyProtection="0">
      <alignment horizontal="left" vertical="center" indent="1"/>
    </xf>
    <xf numFmtId="0" fontId="33" fillId="19" borderId="68" applyNumberFormat="0" applyProtection="0">
      <alignment horizontal="left" vertical="center" indent="1"/>
    </xf>
    <xf numFmtId="0" fontId="33" fillId="34" borderId="68" applyNumberFormat="0" applyProtection="0">
      <alignment horizontal="left" vertical="center" indent="1"/>
    </xf>
    <xf numFmtId="0" fontId="33" fillId="19" borderId="68" applyNumberFormat="0" applyProtection="0">
      <alignment horizontal="left" vertical="center" indent="1"/>
    </xf>
    <xf numFmtId="4" fontId="47" fillId="30" borderId="70" applyNumberFormat="0" applyProtection="0">
      <alignment horizontal="right" vertical="center"/>
    </xf>
    <xf numFmtId="0" fontId="33" fillId="19" borderId="68" applyNumberFormat="0" applyProtection="0">
      <alignment horizontal="left" vertical="center" indent="1"/>
    </xf>
    <xf numFmtId="0" fontId="33" fillId="34" borderId="68" applyNumberFormat="0" applyProtection="0">
      <alignment horizontal="left" vertical="center" indent="1"/>
    </xf>
    <xf numFmtId="4" fontId="47" fillId="29" borderId="68" applyNumberFormat="0" applyProtection="0">
      <alignment horizontal="right" vertical="center"/>
    </xf>
    <xf numFmtId="4" fontId="47" fillId="30" borderId="70" applyNumberFormat="0" applyProtection="0">
      <alignment horizontal="right" vertical="center"/>
    </xf>
    <xf numFmtId="0" fontId="33" fillId="33" borderId="68" applyNumberFormat="0" applyProtection="0">
      <alignment horizontal="left" vertical="center" indent="1"/>
    </xf>
    <xf numFmtId="4" fontId="47" fillId="20" borderId="70" applyNumberFormat="0" applyProtection="0">
      <alignment horizontal="right" vertical="center"/>
    </xf>
    <xf numFmtId="4" fontId="47" fillId="20" borderId="70" applyNumberFormat="0" applyProtection="0">
      <alignment horizontal="right" vertical="center"/>
    </xf>
    <xf numFmtId="4" fontId="47" fillId="28" borderId="68" applyNumberFormat="0" applyProtection="0">
      <alignment horizontal="right" vertical="center"/>
    </xf>
    <xf numFmtId="0" fontId="33" fillId="34" borderId="68" applyNumberFormat="0" applyProtection="0">
      <alignment horizontal="left" vertical="center" indent="1"/>
    </xf>
    <xf numFmtId="4" fontId="51" fillId="20" borderId="68" applyNumberFormat="0" applyProtection="0">
      <alignment horizontal="right" vertical="center"/>
    </xf>
    <xf numFmtId="4" fontId="47" fillId="22" borderId="70" applyNumberFormat="0" applyProtection="0">
      <alignment horizontal="left" vertical="center" indent="1"/>
    </xf>
    <xf numFmtId="0" fontId="33" fillId="22" borderId="68" applyNumberFormat="0" applyProtection="0">
      <alignment horizontal="left" vertical="center" indent="1"/>
    </xf>
    <xf numFmtId="41" fontId="111" fillId="79" borderId="0" applyNumberFormat="0" applyBorder="0" applyAlignment="0"/>
    <xf numFmtId="9" fontId="26" fillId="0" borderId="0" applyFont="0" applyFill="0" applyBorder="0" applyAlignment="0" applyProtection="0"/>
    <xf numFmtId="0" fontId="33" fillId="19" borderId="68" applyNumberFormat="0" applyProtection="0">
      <alignment horizontal="left" vertical="center" indent="1"/>
    </xf>
    <xf numFmtId="4" fontId="47" fillId="20" borderId="70" applyNumberFormat="0" applyProtection="0">
      <alignment horizontal="left" vertical="center" indent="1"/>
    </xf>
    <xf numFmtId="0" fontId="33" fillId="34" borderId="68" applyNumberFormat="0" applyProtection="0">
      <alignment horizontal="left" vertical="center" indent="1"/>
    </xf>
    <xf numFmtId="4" fontId="51" fillId="20" borderId="68" applyNumberFormat="0" applyProtection="0">
      <alignment horizontal="right" vertical="center"/>
    </xf>
    <xf numFmtId="4" fontId="47" fillId="35" borderId="68" applyNumberFormat="0" applyProtection="0">
      <alignment vertical="center"/>
    </xf>
    <xf numFmtId="0" fontId="33" fillId="19" borderId="68" applyNumberFormat="0" applyProtection="0">
      <alignment horizontal="left" vertical="center" indent="1"/>
    </xf>
    <xf numFmtId="4" fontId="47" fillId="23" borderId="68" applyNumberFormat="0" applyProtection="0">
      <alignment horizontal="right" vertical="center"/>
    </xf>
    <xf numFmtId="4" fontId="47" fillId="22" borderId="68" applyNumberFormat="0" applyProtection="0">
      <alignment horizontal="left" vertical="center" indent="1"/>
    </xf>
    <xf numFmtId="4" fontId="51" fillId="20" borderId="70" applyNumberFormat="0" applyProtection="0">
      <alignment horizontal="right" vertical="center"/>
    </xf>
    <xf numFmtId="4" fontId="47" fillId="28" borderId="70" applyNumberFormat="0" applyProtection="0">
      <alignment horizontal="right" vertical="center"/>
    </xf>
    <xf numFmtId="0" fontId="33" fillId="34" borderId="68" applyNumberFormat="0" applyProtection="0">
      <alignment horizontal="left" vertical="center" indent="1"/>
    </xf>
    <xf numFmtId="0" fontId="33" fillId="34" borderId="70" applyNumberFormat="0" applyProtection="0">
      <alignment horizontal="left" vertical="center" indent="1"/>
    </xf>
    <xf numFmtId="4" fontId="47" fillId="31" borderId="68" applyNumberFormat="0" applyProtection="0">
      <alignment horizontal="right" vertical="center"/>
    </xf>
    <xf numFmtId="4" fontId="48" fillId="21" borderId="68" applyNumberFormat="0" applyProtection="0">
      <alignment horizontal="left" vertical="center" indent="1"/>
    </xf>
    <xf numFmtId="0" fontId="33" fillId="22" borderId="68" applyNumberFormat="0" applyProtection="0">
      <alignment horizontal="left" vertical="center" indent="1"/>
    </xf>
    <xf numFmtId="4" fontId="47" fillId="35" borderId="68" applyNumberFormat="0" applyProtection="0">
      <alignment vertical="center"/>
    </xf>
    <xf numFmtId="4" fontId="47" fillId="29" borderId="70" applyNumberFormat="0" applyProtection="0">
      <alignment horizontal="right" vertical="center"/>
    </xf>
    <xf numFmtId="4" fontId="49" fillId="35" borderId="70" applyNumberFormat="0" applyProtection="0">
      <alignment vertical="center"/>
    </xf>
    <xf numFmtId="0" fontId="33" fillId="19" borderId="68" applyNumberFormat="0" applyProtection="0">
      <alignment horizontal="left" vertical="center" indent="1"/>
    </xf>
    <xf numFmtId="4" fontId="47" fillId="31" borderId="68" applyNumberFormat="0" applyProtection="0">
      <alignment horizontal="right" vertical="center"/>
    </xf>
    <xf numFmtId="0" fontId="33" fillId="19" borderId="68" applyNumberFormat="0" applyProtection="0">
      <alignment horizontal="left" vertical="center" indent="1"/>
    </xf>
    <xf numFmtId="4" fontId="47" fillId="22" borderId="70" applyNumberFormat="0" applyProtection="0">
      <alignment horizontal="left" vertical="center" indent="1"/>
    </xf>
    <xf numFmtId="0" fontId="33" fillId="19" borderId="68" applyNumberFormat="0" applyProtection="0">
      <alignment horizontal="left" vertical="center" indent="1"/>
    </xf>
    <xf numFmtId="0" fontId="33" fillId="19" borderId="68" applyNumberFormat="0" applyProtection="0">
      <alignment horizontal="left" vertical="center" indent="1"/>
    </xf>
    <xf numFmtId="0" fontId="33" fillId="19" borderId="68" applyNumberFormat="0" applyProtection="0">
      <alignment horizontal="left" vertical="center" indent="1"/>
    </xf>
    <xf numFmtId="4" fontId="47" fillId="20" borderId="68" applyNumberFormat="0" applyProtection="0">
      <alignment horizontal="left" vertical="center" indent="1"/>
    </xf>
    <xf numFmtId="41" fontId="90" fillId="0" borderId="0" applyNumberFormat="0" applyFill="0" applyBorder="0" applyAlignment="0"/>
    <xf numFmtId="4" fontId="47" fillId="30" borderId="70" applyNumberFormat="0" applyProtection="0">
      <alignment horizontal="right" vertical="center"/>
    </xf>
    <xf numFmtId="0" fontId="64" fillId="0" borderId="67">
      <alignment horizontal="left" vertical="center"/>
    </xf>
    <xf numFmtId="4" fontId="47" fillId="27" borderId="68" applyNumberFormat="0" applyProtection="0">
      <alignment horizontal="right" vertical="center"/>
    </xf>
    <xf numFmtId="4" fontId="47" fillId="18" borderId="68" applyNumberFormat="0" applyProtection="0">
      <alignment vertical="center"/>
    </xf>
    <xf numFmtId="4" fontId="47" fillId="26" borderId="70" applyNumberFormat="0" applyProtection="0">
      <alignment horizontal="right" vertical="center"/>
    </xf>
    <xf numFmtId="4" fontId="47" fillId="18" borderId="68" applyNumberFormat="0" applyProtection="0">
      <alignment vertical="center"/>
    </xf>
    <xf numFmtId="0" fontId="33" fillId="22" borderId="68" applyNumberFormat="0" applyProtection="0">
      <alignment horizontal="left" vertical="center" indent="1"/>
    </xf>
    <xf numFmtId="4" fontId="47" fillId="30" borderId="70" applyNumberFormat="0" applyProtection="0">
      <alignment horizontal="right" vertical="center"/>
    </xf>
    <xf numFmtId="0" fontId="33" fillId="33" borderId="68" applyNumberFormat="0" applyProtection="0">
      <alignment horizontal="left" vertical="center" indent="1"/>
    </xf>
    <xf numFmtId="0" fontId="33" fillId="22" borderId="68" applyNumberFormat="0" applyProtection="0">
      <alignment horizontal="left" vertical="center" indent="1"/>
    </xf>
    <xf numFmtId="4" fontId="47" fillId="29" borderId="68" applyNumberFormat="0" applyProtection="0">
      <alignment horizontal="right" vertical="center"/>
    </xf>
    <xf numFmtId="4" fontId="49" fillId="20" borderId="68" applyNumberFormat="0" applyProtection="0">
      <alignment horizontal="right" vertical="center"/>
    </xf>
    <xf numFmtId="0" fontId="33" fillId="34" borderId="68" applyNumberFormat="0" applyProtection="0">
      <alignment horizontal="left" vertical="center" indent="1"/>
    </xf>
    <xf numFmtId="4" fontId="47" fillId="18" borderId="68" applyNumberFormat="0" applyProtection="0">
      <alignment horizontal="left" vertical="center" indent="1"/>
    </xf>
    <xf numFmtId="4" fontId="47" fillId="25" borderId="68" applyNumberFormat="0" applyProtection="0">
      <alignment horizontal="right" vertical="center"/>
    </xf>
    <xf numFmtId="4" fontId="47" fillId="35" borderId="68" applyNumberFormat="0" applyProtection="0">
      <alignment vertical="center"/>
    </xf>
    <xf numFmtId="4" fontId="47" fillId="27" borderId="68" applyNumberFormat="0" applyProtection="0">
      <alignment horizontal="right" vertical="center"/>
    </xf>
    <xf numFmtId="4" fontId="47" fillId="23" borderId="68" applyNumberFormat="0" applyProtection="0">
      <alignment horizontal="right" vertical="center"/>
    </xf>
    <xf numFmtId="4" fontId="47" fillId="20" borderId="68" applyNumberFormat="0" applyProtection="0">
      <alignment horizontal="right" vertical="center"/>
    </xf>
    <xf numFmtId="0" fontId="76" fillId="1" borderId="67" applyNumberFormat="0" applyFont="0" applyAlignment="0">
      <alignment horizontal="center"/>
    </xf>
    <xf numFmtId="4" fontId="47" fillId="27" borderId="70" applyNumberFormat="0" applyProtection="0">
      <alignment horizontal="right" vertical="center"/>
    </xf>
    <xf numFmtId="4" fontId="47" fillId="23" borderId="68" applyNumberFormat="0" applyProtection="0">
      <alignment horizontal="right" vertical="center"/>
    </xf>
    <xf numFmtId="4" fontId="47" fillId="25" borderId="68" applyNumberFormat="0" applyProtection="0">
      <alignment horizontal="right" vertical="center"/>
    </xf>
    <xf numFmtId="4" fontId="47" fillId="35" borderId="70" applyNumberFormat="0" applyProtection="0">
      <alignment vertical="center"/>
    </xf>
    <xf numFmtId="4" fontId="47" fillId="28" borderId="68" applyNumberFormat="0" applyProtection="0">
      <alignment horizontal="right" vertical="center"/>
    </xf>
    <xf numFmtId="0" fontId="33" fillId="19" borderId="68" applyNumberFormat="0" applyProtection="0">
      <alignment horizontal="left" vertical="center" indent="1"/>
    </xf>
    <xf numFmtId="4" fontId="47" fillId="24" borderId="68" applyNumberFormat="0" applyProtection="0">
      <alignment horizontal="right" vertical="center"/>
    </xf>
    <xf numFmtId="4" fontId="47" fillId="23" borderId="68" applyNumberFormat="0" applyProtection="0">
      <alignment horizontal="right" vertical="center"/>
    </xf>
    <xf numFmtId="0" fontId="33" fillId="33" borderId="68" applyNumberFormat="0" applyProtection="0">
      <alignment horizontal="left" vertical="center" indent="1"/>
    </xf>
    <xf numFmtId="4" fontId="47" fillId="18" borderId="70" applyNumberFormat="0" applyProtection="0">
      <alignment vertical="center"/>
    </xf>
    <xf numFmtId="4" fontId="51" fillId="20" borderId="68" applyNumberFormat="0" applyProtection="0">
      <alignment horizontal="right" vertical="center"/>
    </xf>
    <xf numFmtId="4" fontId="47" fillId="25" borderId="68" applyNumberFormat="0" applyProtection="0">
      <alignment horizontal="right" vertical="center"/>
    </xf>
    <xf numFmtId="4" fontId="47" fillId="35" borderId="68" applyNumberFormat="0" applyProtection="0">
      <alignment horizontal="left" vertical="center" indent="1"/>
    </xf>
    <xf numFmtId="4" fontId="47" fillId="29" borderId="68" applyNumberFormat="0" applyProtection="0">
      <alignment horizontal="right" vertical="center"/>
    </xf>
    <xf numFmtId="4" fontId="49" fillId="35" borderId="68" applyNumberFormat="0" applyProtection="0">
      <alignment vertical="center"/>
    </xf>
    <xf numFmtId="0" fontId="33" fillId="34" borderId="68" applyNumberFormat="0" applyProtection="0">
      <alignment horizontal="left" vertical="center" indent="1"/>
    </xf>
    <xf numFmtId="4" fontId="47" fillId="35" borderId="68" applyNumberFormat="0" applyProtection="0">
      <alignment horizontal="left" vertical="center" indent="1"/>
    </xf>
    <xf numFmtId="4" fontId="47" fillId="20" borderId="68" applyNumberFormat="0" applyProtection="0">
      <alignment horizontal="right" vertical="center"/>
    </xf>
    <xf numFmtId="0" fontId="33" fillId="19" borderId="68" applyNumberFormat="0" applyProtection="0">
      <alignment horizontal="left" vertical="center" indent="1"/>
    </xf>
    <xf numFmtId="0" fontId="26" fillId="0" borderId="0"/>
    <xf numFmtId="4" fontId="47" fillId="25" borderId="70" applyNumberFormat="0" applyProtection="0">
      <alignment horizontal="right" vertical="center"/>
    </xf>
    <xf numFmtId="0" fontId="33" fillId="33" borderId="68" applyNumberFormat="0" applyProtection="0">
      <alignment horizontal="left" vertical="center" indent="1"/>
    </xf>
    <xf numFmtId="4" fontId="47" fillId="28" borderId="70" applyNumberFormat="0" applyProtection="0">
      <alignment horizontal="right" vertical="center"/>
    </xf>
    <xf numFmtId="4" fontId="51" fillId="20" borderId="70" applyNumberFormat="0" applyProtection="0">
      <alignment horizontal="right" vertical="center"/>
    </xf>
    <xf numFmtId="0" fontId="33" fillId="33" borderId="70" applyNumberFormat="0" applyProtection="0">
      <alignment horizontal="left" vertical="center" indent="1"/>
    </xf>
    <xf numFmtId="0" fontId="33" fillId="19" borderId="68" applyNumberFormat="0" applyProtection="0">
      <alignment horizontal="left" vertical="center" indent="1"/>
    </xf>
    <xf numFmtId="4" fontId="47" fillId="25" borderId="68" applyNumberFormat="0" applyProtection="0">
      <alignment horizontal="right" vertical="center"/>
    </xf>
    <xf numFmtId="4" fontId="48" fillId="21" borderId="70" applyNumberFormat="0" applyProtection="0">
      <alignment horizontal="left" vertical="center" indent="1"/>
    </xf>
    <xf numFmtId="4" fontId="47" fillId="18" borderId="68" applyNumberFormat="0" applyProtection="0">
      <alignment vertical="center"/>
    </xf>
    <xf numFmtId="4" fontId="47" fillId="27" borderId="68" applyNumberFormat="0" applyProtection="0">
      <alignment horizontal="right" vertical="center"/>
    </xf>
    <xf numFmtId="4" fontId="47" fillId="35" borderId="70" applyNumberFormat="0" applyProtection="0">
      <alignment horizontal="left" vertical="center" indent="1"/>
    </xf>
    <xf numFmtId="0" fontId="33" fillId="19" borderId="68" applyNumberFormat="0" applyProtection="0">
      <alignment horizontal="left" vertical="center" indent="1"/>
    </xf>
    <xf numFmtId="4" fontId="49" fillId="18" borderId="68" applyNumberFormat="0" applyProtection="0">
      <alignment vertical="center"/>
    </xf>
    <xf numFmtId="4" fontId="47" fillId="20" borderId="68" applyNumberFormat="0" applyProtection="0">
      <alignment horizontal="right" vertical="center"/>
    </xf>
    <xf numFmtId="0" fontId="33" fillId="19" borderId="68" applyNumberFormat="0" applyProtection="0">
      <alignment horizontal="left" vertical="center" indent="1"/>
    </xf>
    <xf numFmtId="0" fontId="33" fillId="22" borderId="68" applyNumberFormat="0" applyProtection="0">
      <alignment horizontal="left" vertical="center" indent="1"/>
    </xf>
    <xf numFmtId="4" fontId="48" fillId="21" borderId="68" applyNumberFormat="0" applyProtection="0">
      <alignment horizontal="left" vertical="center" indent="1"/>
    </xf>
    <xf numFmtId="4" fontId="47" fillId="30" borderId="70" applyNumberFormat="0" applyProtection="0">
      <alignment horizontal="right" vertical="center"/>
    </xf>
    <xf numFmtId="4" fontId="47" fillId="18" borderId="68" applyNumberFormat="0" applyProtection="0">
      <alignment vertical="center"/>
    </xf>
    <xf numFmtId="0" fontId="33" fillId="19" borderId="68" applyNumberFormat="0" applyProtection="0">
      <alignment horizontal="left" vertical="center" indent="1"/>
    </xf>
    <xf numFmtId="4" fontId="47" fillId="24" borderId="68" applyNumberFormat="0" applyProtection="0">
      <alignment horizontal="right" vertical="center"/>
    </xf>
    <xf numFmtId="0" fontId="33" fillId="34" borderId="68" applyNumberFormat="0" applyProtection="0">
      <alignment horizontal="left" vertical="center" indent="1"/>
    </xf>
    <xf numFmtId="4" fontId="47" fillId="30" borderId="68" applyNumberFormat="0" applyProtection="0">
      <alignment horizontal="right" vertical="center"/>
    </xf>
    <xf numFmtId="4" fontId="47" fillId="30" borderId="70" applyNumberFormat="0" applyProtection="0">
      <alignment horizontal="right" vertical="center"/>
    </xf>
    <xf numFmtId="4" fontId="47" fillId="27" borderId="68" applyNumberFormat="0" applyProtection="0">
      <alignment horizontal="right" vertical="center"/>
    </xf>
    <xf numFmtId="0" fontId="33" fillId="33" borderId="68" applyNumberFormat="0" applyProtection="0">
      <alignment horizontal="left" vertical="center" indent="1"/>
    </xf>
    <xf numFmtId="0" fontId="33" fillId="19" borderId="70" applyNumberFormat="0" applyProtection="0">
      <alignment horizontal="left" vertical="center" indent="1"/>
    </xf>
    <xf numFmtId="4" fontId="51" fillId="20" borderId="68" applyNumberFormat="0" applyProtection="0">
      <alignment horizontal="right" vertical="center"/>
    </xf>
    <xf numFmtId="4" fontId="51" fillId="20" borderId="68" applyNumberFormat="0" applyProtection="0">
      <alignment horizontal="right" vertical="center"/>
    </xf>
    <xf numFmtId="0" fontId="33" fillId="22" borderId="70" applyNumberFormat="0" applyProtection="0">
      <alignment horizontal="left" vertical="center" indent="1"/>
    </xf>
    <xf numFmtId="4" fontId="47" fillId="30" borderId="68" applyNumberFormat="0" applyProtection="0">
      <alignment horizontal="right" vertical="center"/>
    </xf>
    <xf numFmtId="4" fontId="47" fillId="25" borderId="68" applyNumberFormat="0" applyProtection="0">
      <alignment horizontal="right" vertical="center"/>
    </xf>
    <xf numFmtId="0" fontId="33" fillId="19" borderId="68" applyNumberFormat="0" applyProtection="0">
      <alignment horizontal="left" vertical="center" indent="1"/>
    </xf>
    <xf numFmtId="4" fontId="49" fillId="20" borderId="70" applyNumberFormat="0" applyProtection="0">
      <alignment horizontal="right" vertical="center"/>
    </xf>
    <xf numFmtId="0" fontId="33" fillId="19" borderId="70" applyNumberFormat="0" applyProtection="0">
      <alignment horizontal="left" vertical="center" indent="1"/>
    </xf>
    <xf numFmtId="4" fontId="47" fillId="30" borderId="70" applyNumberFormat="0" applyProtection="0">
      <alignment horizontal="right" vertical="center"/>
    </xf>
    <xf numFmtId="0" fontId="33" fillId="22" borderId="68" applyNumberFormat="0" applyProtection="0">
      <alignment horizontal="left" vertical="center" indent="1"/>
    </xf>
    <xf numFmtId="0" fontId="33" fillId="19" borderId="68" applyNumberFormat="0" applyProtection="0">
      <alignment horizontal="left" vertical="center" indent="1"/>
    </xf>
    <xf numFmtId="4" fontId="47" fillId="18" borderId="68" applyNumberFormat="0" applyProtection="0">
      <alignment horizontal="left" vertical="center" indent="1"/>
    </xf>
    <xf numFmtId="4" fontId="47" fillId="35" borderId="68" applyNumberFormat="0" applyProtection="0">
      <alignment horizontal="left" vertical="center" indent="1"/>
    </xf>
    <xf numFmtId="4" fontId="49" fillId="18" borderId="68" applyNumberFormat="0" applyProtection="0">
      <alignment vertical="center"/>
    </xf>
    <xf numFmtId="4" fontId="47" fillId="30" borderId="68" applyNumberFormat="0" applyProtection="0">
      <alignment horizontal="right" vertical="center"/>
    </xf>
    <xf numFmtId="4" fontId="47" fillId="26" borderId="68" applyNumberFormat="0" applyProtection="0">
      <alignment horizontal="right" vertical="center"/>
    </xf>
    <xf numFmtId="0" fontId="33" fillId="19" borderId="70" applyNumberFormat="0" applyProtection="0">
      <alignment horizontal="left" vertical="center" indent="1"/>
    </xf>
    <xf numFmtId="0" fontId="33" fillId="33" borderId="70" applyNumberFormat="0" applyProtection="0">
      <alignment horizontal="left" vertical="center" indent="1"/>
    </xf>
    <xf numFmtId="4" fontId="47" fillId="18" borderId="68" applyNumberFormat="0" applyProtection="0">
      <alignment vertical="center"/>
    </xf>
    <xf numFmtId="0" fontId="33" fillId="22" borderId="68" applyNumberFormat="0" applyProtection="0">
      <alignment horizontal="left" vertical="center" indent="1"/>
    </xf>
    <xf numFmtId="0" fontId="33" fillId="19" borderId="70" applyNumberFormat="0" applyProtection="0">
      <alignment horizontal="left" vertical="center" indent="1"/>
    </xf>
    <xf numFmtId="4" fontId="47" fillId="25" borderId="68" applyNumberFormat="0" applyProtection="0">
      <alignment horizontal="right" vertical="center"/>
    </xf>
    <xf numFmtId="4" fontId="47" fillId="18" borderId="68" applyNumberFormat="0" applyProtection="0">
      <alignment horizontal="left" vertical="center" indent="1"/>
    </xf>
    <xf numFmtId="4" fontId="47" fillId="35" borderId="68" applyNumberFormat="0" applyProtection="0">
      <alignment horizontal="left" vertical="center" indent="1"/>
    </xf>
    <xf numFmtId="4" fontId="47" fillId="30" borderId="68" applyNumberFormat="0" applyProtection="0">
      <alignment horizontal="right" vertical="center"/>
    </xf>
    <xf numFmtId="0" fontId="33" fillId="19" borderId="68" applyNumberFormat="0" applyProtection="0">
      <alignment horizontal="left" vertical="center" indent="1"/>
    </xf>
    <xf numFmtId="0" fontId="33" fillId="34" borderId="70" applyNumberFormat="0" applyProtection="0">
      <alignment horizontal="left" vertical="center" indent="1"/>
    </xf>
    <xf numFmtId="4" fontId="51" fillId="20" borderId="68" applyNumberFormat="0" applyProtection="0">
      <alignment horizontal="right" vertical="center"/>
    </xf>
    <xf numFmtId="4" fontId="49" fillId="35" borderId="70" applyNumberFormat="0" applyProtection="0">
      <alignment vertical="center"/>
    </xf>
    <xf numFmtId="0" fontId="33" fillId="19" borderId="68" applyNumberFormat="0" applyProtection="0">
      <alignment horizontal="left" vertical="center" indent="1"/>
    </xf>
    <xf numFmtId="4" fontId="47" fillId="18" borderId="68" applyNumberFormat="0" applyProtection="0">
      <alignment horizontal="left" vertical="center" indent="1"/>
    </xf>
    <xf numFmtId="4" fontId="47" fillId="27" borderId="68" applyNumberFormat="0" applyProtection="0">
      <alignment horizontal="right" vertical="center"/>
    </xf>
    <xf numFmtId="0" fontId="33" fillId="19" borderId="70" applyNumberFormat="0" applyProtection="0">
      <alignment horizontal="left" vertical="center" indent="1"/>
    </xf>
    <xf numFmtId="4" fontId="47" fillId="22" borderId="70" applyNumberFormat="0" applyProtection="0">
      <alignment horizontal="left" vertical="center" indent="1"/>
    </xf>
    <xf numFmtId="4" fontId="47" fillId="31" borderId="70" applyNumberFormat="0" applyProtection="0">
      <alignment horizontal="right" vertical="center"/>
    </xf>
    <xf numFmtId="4" fontId="47" fillId="20" borderId="68" applyNumberFormat="0" applyProtection="0">
      <alignment horizontal="right" vertical="center"/>
    </xf>
    <xf numFmtId="4" fontId="47" fillId="18" borderId="68" applyNumberFormat="0" applyProtection="0">
      <alignment horizontal="left" vertical="center" indent="1"/>
    </xf>
    <xf numFmtId="4" fontId="47" fillId="18" borderId="68" applyNumberFormat="0" applyProtection="0">
      <alignment horizontal="left" vertical="center" indent="1"/>
    </xf>
    <xf numFmtId="0" fontId="33" fillId="22" borderId="70" applyNumberFormat="0" applyProtection="0">
      <alignment horizontal="left" vertical="center" indent="1"/>
    </xf>
    <xf numFmtId="4" fontId="47" fillId="29" borderId="68" applyNumberFormat="0" applyProtection="0">
      <alignment horizontal="right" vertical="center"/>
    </xf>
    <xf numFmtId="4" fontId="51" fillId="20" borderId="68" applyNumberFormat="0" applyProtection="0">
      <alignment horizontal="right" vertical="center"/>
    </xf>
    <xf numFmtId="0" fontId="33" fillId="33" borderId="68" applyNumberFormat="0" applyProtection="0">
      <alignment horizontal="left" vertical="center" indent="1"/>
    </xf>
    <xf numFmtId="0" fontId="33" fillId="33" borderId="68" applyNumberFormat="0" applyProtection="0">
      <alignment horizontal="left" vertical="center" indent="1"/>
    </xf>
    <xf numFmtId="4" fontId="47" fillId="20" borderId="68" applyNumberFormat="0" applyProtection="0">
      <alignment horizontal="left" vertical="center" indent="1"/>
    </xf>
    <xf numFmtId="0" fontId="33" fillId="19" borderId="70" applyNumberFormat="0" applyProtection="0">
      <alignment horizontal="left" vertical="center" indent="1"/>
    </xf>
    <xf numFmtId="4" fontId="47" fillId="27" borderId="68" applyNumberFormat="0" applyProtection="0">
      <alignment horizontal="right" vertical="center"/>
    </xf>
    <xf numFmtId="0" fontId="33" fillId="34" borderId="68" applyNumberFormat="0" applyProtection="0">
      <alignment horizontal="left" vertical="center" indent="1"/>
    </xf>
    <xf numFmtId="0" fontId="26" fillId="0" borderId="0"/>
    <xf numFmtId="4" fontId="47" fillId="35" borderId="70" applyNumberFormat="0" applyProtection="0">
      <alignment vertical="center"/>
    </xf>
    <xf numFmtId="4" fontId="49" fillId="18" borderId="70" applyNumberFormat="0" applyProtection="0">
      <alignment vertical="center"/>
    </xf>
    <xf numFmtId="4" fontId="47" fillId="27" borderId="68" applyNumberFormat="0" applyProtection="0">
      <alignment horizontal="right" vertical="center"/>
    </xf>
    <xf numFmtId="0" fontId="33" fillId="19" borderId="70" applyNumberFormat="0" applyProtection="0">
      <alignment horizontal="left" vertical="center" indent="1"/>
    </xf>
    <xf numFmtId="4" fontId="47" fillId="18" borderId="68" applyNumberFormat="0" applyProtection="0">
      <alignment horizontal="left" vertical="center" indent="1"/>
    </xf>
    <xf numFmtId="4" fontId="47" fillId="23" borderId="68" applyNumberFormat="0" applyProtection="0">
      <alignment horizontal="right" vertical="center"/>
    </xf>
    <xf numFmtId="0" fontId="33" fillId="19" borderId="68" applyNumberFormat="0" applyProtection="0">
      <alignment horizontal="left" vertical="center" indent="1"/>
    </xf>
    <xf numFmtId="0" fontId="33" fillId="19" borderId="68" applyNumberFormat="0" applyProtection="0">
      <alignment horizontal="left" vertical="center" indent="1"/>
    </xf>
    <xf numFmtId="4" fontId="47" fillId="35" borderId="70" applyNumberFormat="0" applyProtection="0">
      <alignment horizontal="left" vertical="center" indent="1"/>
    </xf>
    <xf numFmtId="0" fontId="33" fillId="19" borderId="68" applyNumberFormat="0" applyProtection="0">
      <alignment horizontal="left" vertical="center" indent="1"/>
    </xf>
    <xf numFmtId="4" fontId="47" fillId="20" borderId="70" applyNumberFormat="0" applyProtection="0">
      <alignment horizontal="left" vertical="center" indent="1"/>
    </xf>
    <xf numFmtId="0" fontId="33" fillId="19" borderId="70" applyNumberFormat="0" applyProtection="0">
      <alignment horizontal="left" vertical="center" indent="1"/>
    </xf>
    <xf numFmtId="38" fontId="90" fillId="80" borderId="0" applyBorder="0" applyAlignment="0"/>
    <xf numFmtId="4" fontId="48" fillId="21" borderId="68" applyNumberFormat="0" applyProtection="0">
      <alignment horizontal="left" vertical="center" indent="1"/>
    </xf>
    <xf numFmtId="4" fontId="47" fillId="20" borderId="68" applyNumberFormat="0" applyProtection="0">
      <alignment horizontal="left" vertical="center" indent="1"/>
    </xf>
    <xf numFmtId="0" fontId="33" fillId="22" borderId="68" applyNumberFormat="0" applyProtection="0">
      <alignment horizontal="left" vertical="center" indent="1"/>
    </xf>
    <xf numFmtId="0" fontId="33" fillId="19" borderId="70" applyNumberFormat="0" applyProtection="0">
      <alignment horizontal="left" vertical="center" indent="1"/>
    </xf>
    <xf numFmtId="0" fontId="33" fillId="33" borderId="70" applyNumberFormat="0" applyProtection="0">
      <alignment horizontal="left" vertical="center" indent="1"/>
    </xf>
    <xf numFmtId="0" fontId="33" fillId="19" borderId="70" applyNumberFormat="0" applyProtection="0">
      <alignment horizontal="left" vertical="center" indent="1"/>
    </xf>
    <xf numFmtId="0" fontId="33" fillId="19" borderId="70" applyNumberFormat="0" applyProtection="0">
      <alignment horizontal="left" vertical="center" indent="1"/>
    </xf>
    <xf numFmtId="0" fontId="33" fillId="22" borderId="70" applyNumberFormat="0" applyProtection="0">
      <alignment horizontal="left" vertical="center" indent="1"/>
    </xf>
    <xf numFmtId="0" fontId="33" fillId="33" borderId="68" applyNumberFormat="0" applyProtection="0">
      <alignment horizontal="left" vertical="center" indent="1"/>
    </xf>
    <xf numFmtId="4" fontId="47" fillId="35" borderId="70" applyNumberFormat="0" applyProtection="0">
      <alignment vertical="center"/>
    </xf>
    <xf numFmtId="4" fontId="47" fillId="29" borderId="68" applyNumberFormat="0" applyProtection="0">
      <alignment horizontal="right" vertical="center"/>
    </xf>
    <xf numFmtId="4" fontId="49" fillId="20" borderId="68" applyNumberFormat="0" applyProtection="0">
      <alignment horizontal="right" vertical="center"/>
    </xf>
    <xf numFmtId="4" fontId="47" fillId="31" borderId="68" applyNumberFormat="0" applyProtection="0">
      <alignment horizontal="right" vertical="center"/>
    </xf>
    <xf numFmtId="4" fontId="47" fillId="35" borderId="68" applyNumberFormat="0" applyProtection="0">
      <alignment horizontal="left" vertical="center" indent="1"/>
    </xf>
    <xf numFmtId="0" fontId="33" fillId="34" borderId="68" applyNumberFormat="0" applyProtection="0">
      <alignment horizontal="left" vertical="center" indent="1"/>
    </xf>
    <xf numFmtId="4" fontId="47" fillId="25" borderId="68" applyNumberFormat="0" applyProtection="0">
      <alignment horizontal="right" vertical="center"/>
    </xf>
    <xf numFmtId="4" fontId="47" fillId="30" borderId="70" applyNumberFormat="0" applyProtection="0">
      <alignment horizontal="right" vertical="center"/>
    </xf>
    <xf numFmtId="4" fontId="47" fillId="18" borderId="70" applyNumberFormat="0" applyProtection="0">
      <alignment vertical="center"/>
    </xf>
    <xf numFmtId="0" fontId="33" fillId="19" borderId="68" applyNumberFormat="0" applyProtection="0">
      <alignment horizontal="left" vertical="center" indent="1"/>
    </xf>
    <xf numFmtId="4" fontId="47" fillId="28" borderId="68" applyNumberFormat="0" applyProtection="0">
      <alignment horizontal="right" vertical="center"/>
    </xf>
    <xf numFmtId="4" fontId="47" fillId="18" borderId="68" applyNumberFormat="0" applyProtection="0">
      <alignment horizontal="left" vertical="center" indent="1"/>
    </xf>
    <xf numFmtId="0" fontId="33" fillId="19" borderId="68" applyNumberFormat="0" applyProtection="0">
      <alignment horizontal="left" vertical="center" indent="1"/>
    </xf>
    <xf numFmtId="0" fontId="33" fillId="33" borderId="68" applyNumberFormat="0" applyProtection="0">
      <alignment horizontal="left" vertical="center" indent="1"/>
    </xf>
    <xf numFmtId="4" fontId="47" fillId="30" borderId="68" applyNumberFormat="0" applyProtection="0">
      <alignment horizontal="right" vertical="center"/>
    </xf>
    <xf numFmtId="0" fontId="33" fillId="19" borderId="68" applyNumberFormat="0" applyProtection="0">
      <alignment horizontal="left" vertical="center" indent="1"/>
    </xf>
    <xf numFmtId="0" fontId="33" fillId="33" borderId="70" applyNumberFormat="0" applyProtection="0">
      <alignment horizontal="left" vertical="center" indent="1"/>
    </xf>
    <xf numFmtId="4" fontId="47" fillId="18" borderId="68" applyNumberFormat="0" applyProtection="0">
      <alignment horizontal="left" vertical="center" indent="1"/>
    </xf>
    <xf numFmtId="4" fontId="47" fillId="20" borderId="68" applyNumberFormat="0" applyProtection="0">
      <alignment horizontal="left" vertical="center" indent="1"/>
    </xf>
    <xf numFmtId="4" fontId="49" fillId="20" borderId="68" applyNumberFormat="0" applyProtection="0">
      <alignment horizontal="right" vertical="center"/>
    </xf>
    <xf numFmtId="4" fontId="51" fillId="20" borderId="68" applyNumberFormat="0" applyProtection="0">
      <alignment horizontal="right" vertical="center"/>
    </xf>
    <xf numFmtId="4" fontId="49" fillId="18" borderId="68" applyNumberFormat="0" applyProtection="0">
      <alignment vertical="center"/>
    </xf>
    <xf numFmtId="4" fontId="47" fillId="35" borderId="68" applyNumberFormat="0" applyProtection="0">
      <alignment horizontal="left" vertical="center" indent="1"/>
    </xf>
    <xf numFmtId="0" fontId="33" fillId="34" borderId="68" applyNumberFormat="0" applyProtection="0">
      <alignment horizontal="left" vertical="center" indent="1"/>
    </xf>
    <xf numFmtId="4" fontId="47" fillId="35" borderId="70" applyNumberFormat="0" applyProtection="0">
      <alignment horizontal="left" vertical="center" indent="1"/>
    </xf>
    <xf numFmtId="4" fontId="47" fillId="23" borderId="70" applyNumberFormat="0" applyProtection="0">
      <alignment horizontal="right" vertical="center"/>
    </xf>
    <xf numFmtId="4" fontId="48" fillId="21" borderId="68" applyNumberFormat="0" applyProtection="0">
      <alignment horizontal="left" vertical="center" indent="1"/>
    </xf>
    <xf numFmtId="0" fontId="33" fillId="22" borderId="70" applyNumberFormat="0" applyProtection="0">
      <alignment horizontal="left" vertical="center" indent="1"/>
    </xf>
    <xf numFmtId="0" fontId="33" fillId="19" borderId="68" applyNumberFormat="0" applyProtection="0">
      <alignment horizontal="left" vertical="center" indent="1"/>
    </xf>
    <xf numFmtId="4" fontId="47" fillId="23" borderId="70" applyNumberFormat="0" applyProtection="0">
      <alignment horizontal="right" vertical="center"/>
    </xf>
    <xf numFmtId="0" fontId="33" fillId="33" borderId="70" applyNumberFormat="0" applyProtection="0">
      <alignment horizontal="left" vertical="center" indent="1"/>
    </xf>
    <xf numFmtId="4" fontId="47" fillId="25" borderId="70" applyNumberFormat="0" applyProtection="0">
      <alignment horizontal="right" vertical="center"/>
    </xf>
    <xf numFmtId="0" fontId="33" fillId="19" borderId="68" applyNumberFormat="0" applyProtection="0">
      <alignment horizontal="left" vertical="center" indent="1"/>
    </xf>
    <xf numFmtId="0" fontId="33" fillId="19" borderId="68" applyNumberFormat="0" applyProtection="0">
      <alignment horizontal="left" vertical="center" indent="1"/>
    </xf>
    <xf numFmtId="0" fontId="33" fillId="19" borderId="68" applyNumberFormat="0" applyProtection="0">
      <alignment horizontal="left" vertical="center" indent="1"/>
    </xf>
    <xf numFmtId="0" fontId="33" fillId="19" borderId="68" applyNumberFormat="0" applyProtection="0">
      <alignment horizontal="left" vertical="center" indent="1"/>
    </xf>
    <xf numFmtId="4" fontId="47" fillId="22" borderId="70" applyNumberFormat="0" applyProtection="0">
      <alignment horizontal="left" vertical="center" indent="1"/>
    </xf>
    <xf numFmtId="4" fontId="47" fillId="18" borderId="68" applyNumberFormat="0" applyProtection="0">
      <alignment vertical="center"/>
    </xf>
    <xf numFmtId="0" fontId="33" fillId="34" borderId="68" applyNumberFormat="0" applyProtection="0">
      <alignment horizontal="left" vertical="center" indent="1"/>
    </xf>
    <xf numFmtId="4" fontId="47" fillId="35" borderId="68" applyNumberFormat="0" applyProtection="0">
      <alignment horizontal="left" vertical="center" indent="1"/>
    </xf>
    <xf numFmtId="0" fontId="33" fillId="34" borderId="68" applyNumberFormat="0" applyProtection="0">
      <alignment horizontal="left" vertical="center" indent="1"/>
    </xf>
    <xf numFmtId="4" fontId="49" fillId="35" borderId="68" applyNumberFormat="0" applyProtection="0">
      <alignment vertical="center"/>
    </xf>
    <xf numFmtId="0" fontId="33" fillId="33" borderId="68" applyNumberFormat="0" applyProtection="0">
      <alignment horizontal="left" vertical="center" indent="1"/>
    </xf>
    <xf numFmtId="4" fontId="47" fillId="29" borderId="68" applyNumberFormat="0" applyProtection="0">
      <alignment horizontal="right" vertical="center"/>
    </xf>
    <xf numFmtId="0" fontId="33" fillId="19" borderId="68" applyNumberFormat="0" applyProtection="0">
      <alignment horizontal="left" vertical="center" indent="1"/>
    </xf>
    <xf numFmtId="0" fontId="33" fillId="19" borderId="68" applyNumberFormat="0" applyProtection="0">
      <alignment horizontal="left" vertical="center" indent="1"/>
    </xf>
    <xf numFmtId="4" fontId="47" fillId="35" borderId="68" applyNumberFormat="0" applyProtection="0">
      <alignment vertical="center"/>
    </xf>
    <xf numFmtId="4" fontId="47" fillId="18" borderId="70" applyNumberFormat="0" applyProtection="0">
      <alignment vertical="center"/>
    </xf>
    <xf numFmtId="0" fontId="33" fillId="19" borderId="68" applyNumberFormat="0" applyProtection="0">
      <alignment horizontal="left" vertical="center" indent="1"/>
    </xf>
    <xf numFmtId="4" fontId="51" fillId="20" borderId="70" applyNumberFormat="0" applyProtection="0">
      <alignment horizontal="right" vertical="center"/>
    </xf>
    <xf numFmtId="193" fontId="33" fillId="19" borderId="70" applyNumberFormat="0" applyProtection="0">
      <alignment horizontal="left" vertical="center" indent="1"/>
    </xf>
    <xf numFmtId="4" fontId="47" fillId="22" borderId="70" applyNumberFormat="0" applyProtection="0">
      <alignment horizontal="left" vertical="center" indent="1"/>
    </xf>
    <xf numFmtId="4" fontId="47" fillId="30" borderId="68" applyNumberFormat="0" applyProtection="0">
      <alignment horizontal="right" vertical="center"/>
    </xf>
    <xf numFmtId="9" fontId="26" fillId="0" borderId="0" applyFont="0" applyFill="0" applyBorder="0" applyAlignment="0" applyProtection="0"/>
    <xf numFmtId="4" fontId="47" fillId="35" borderId="68" applyNumberFormat="0" applyProtection="0">
      <alignment horizontal="left" vertical="center" indent="1"/>
    </xf>
    <xf numFmtId="0" fontId="33" fillId="19" borderId="68" applyNumberFormat="0" applyProtection="0">
      <alignment horizontal="left" vertical="center" indent="1"/>
    </xf>
    <xf numFmtId="0" fontId="33" fillId="34" borderId="68" applyNumberFormat="0" applyProtection="0">
      <alignment horizontal="left" vertical="center" indent="1"/>
    </xf>
    <xf numFmtId="0" fontId="33" fillId="22" borderId="68" applyNumberFormat="0" applyProtection="0">
      <alignment horizontal="left" vertical="center" indent="1"/>
    </xf>
    <xf numFmtId="4" fontId="47" fillId="25" borderId="68" applyNumberFormat="0" applyProtection="0">
      <alignment horizontal="right" vertical="center"/>
    </xf>
    <xf numFmtId="4" fontId="47" fillId="26" borderId="68" applyNumberFormat="0" applyProtection="0">
      <alignment horizontal="right" vertical="center"/>
    </xf>
    <xf numFmtId="0" fontId="33" fillId="19" borderId="70" applyNumberFormat="0" applyProtection="0">
      <alignment horizontal="left" vertical="center" indent="1"/>
    </xf>
    <xf numFmtId="0" fontId="33" fillId="22" borderId="68" applyNumberFormat="0" applyProtection="0">
      <alignment horizontal="left" vertical="center" indent="1"/>
    </xf>
    <xf numFmtId="4" fontId="47" fillId="26" borderId="70" applyNumberFormat="0" applyProtection="0">
      <alignment horizontal="right" vertical="center"/>
    </xf>
    <xf numFmtId="4" fontId="49" fillId="20" borderId="68" applyNumberFormat="0" applyProtection="0">
      <alignment horizontal="right" vertical="center"/>
    </xf>
    <xf numFmtId="0" fontId="33" fillId="22" borderId="68" applyNumberFormat="0" applyProtection="0">
      <alignment horizontal="left" vertical="center" indent="1"/>
    </xf>
    <xf numFmtId="4" fontId="47" fillId="35" borderId="70" applyNumberFormat="0" applyProtection="0">
      <alignment vertical="center"/>
    </xf>
    <xf numFmtId="4" fontId="49" fillId="35" borderId="68" applyNumberFormat="0" applyProtection="0">
      <alignment vertical="center"/>
    </xf>
    <xf numFmtId="0" fontId="33" fillId="34" borderId="70" applyNumberFormat="0" applyProtection="0">
      <alignment horizontal="left" vertical="center" indent="1"/>
    </xf>
    <xf numFmtId="4" fontId="47" fillId="23" borderId="68" applyNumberFormat="0" applyProtection="0">
      <alignment horizontal="right" vertical="center"/>
    </xf>
    <xf numFmtId="4" fontId="49" fillId="20" borderId="68" applyNumberFormat="0" applyProtection="0">
      <alignment horizontal="right" vertical="center"/>
    </xf>
    <xf numFmtId="0" fontId="33" fillId="19" borderId="70" applyNumberFormat="0" applyProtection="0">
      <alignment horizontal="left" vertical="center" indent="1"/>
    </xf>
    <xf numFmtId="4" fontId="48" fillId="21" borderId="68" applyNumberFormat="0" applyProtection="0">
      <alignment horizontal="left" vertical="center" indent="1"/>
    </xf>
    <xf numFmtId="0" fontId="33" fillId="34" borderId="68" applyNumberFormat="0" applyProtection="0">
      <alignment horizontal="left" vertical="center" indent="1"/>
    </xf>
    <xf numFmtId="0" fontId="33" fillId="19" borderId="68" applyNumberFormat="0" applyProtection="0">
      <alignment horizontal="left" vertical="center" indent="1"/>
    </xf>
    <xf numFmtId="0" fontId="33" fillId="34" borderId="68" applyNumberFormat="0" applyProtection="0">
      <alignment horizontal="left" vertical="center" indent="1"/>
    </xf>
    <xf numFmtId="0" fontId="33" fillId="19" borderId="70" applyNumberFormat="0" applyProtection="0">
      <alignment horizontal="left" vertical="center" indent="1"/>
    </xf>
    <xf numFmtId="0" fontId="33" fillId="33" borderId="68" applyNumberFormat="0" applyProtection="0">
      <alignment horizontal="left" vertical="center" indent="1"/>
    </xf>
    <xf numFmtId="4" fontId="51" fillId="20" borderId="68" applyNumberFormat="0" applyProtection="0">
      <alignment horizontal="right" vertical="center"/>
    </xf>
    <xf numFmtId="4" fontId="47" fillId="20" borderId="68" applyNumberFormat="0" applyProtection="0">
      <alignment horizontal="left" vertical="center" indent="1"/>
    </xf>
    <xf numFmtId="4" fontId="49" fillId="35" borderId="68" applyNumberFormat="0" applyProtection="0">
      <alignment vertical="center"/>
    </xf>
    <xf numFmtId="4" fontId="47" fillId="18" borderId="68" applyNumberFormat="0" applyProtection="0">
      <alignment horizontal="left" vertical="center" indent="1"/>
    </xf>
    <xf numFmtId="4" fontId="47" fillId="24" borderId="68" applyNumberFormat="0" applyProtection="0">
      <alignment horizontal="right" vertical="center"/>
    </xf>
    <xf numFmtId="4" fontId="47" fillId="26" borderId="68" applyNumberFormat="0" applyProtection="0">
      <alignment horizontal="right" vertical="center"/>
    </xf>
    <xf numFmtId="0" fontId="33" fillId="19" borderId="68" applyNumberFormat="0" applyProtection="0">
      <alignment horizontal="left" vertical="center" indent="1"/>
    </xf>
    <xf numFmtId="4" fontId="47" fillId="35" borderId="68" applyNumberFormat="0" applyProtection="0">
      <alignment horizontal="left" vertical="center" indent="1"/>
    </xf>
    <xf numFmtId="4" fontId="47" fillId="18" borderId="70" applyNumberFormat="0" applyProtection="0">
      <alignment horizontal="left" vertical="center" indent="1"/>
    </xf>
    <xf numFmtId="4" fontId="47" fillId="24" borderId="68" applyNumberFormat="0" applyProtection="0">
      <alignment horizontal="right" vertical="center"/>
    </xf>
    <xf numFmtId="4" fontId="49" fillId="20" borderId="68" applyNumberFormat="0" applyProtection="0">
      <alignment horizontal="right" vertical="center"/>
    </xf>
    <xf numFmtId="0" fontId="33" fillId="19" borderId="70" applyNumberFormat="0" applyProtection="0">
      <alignment horizontal="left" vertical="center" indent="1"/>
    </xf>
    <xf numFmtId="4" fontId="51" fillId="20" borderId="68" applyNumberFormat="0" applyProtection="0">
      <alignment horizontal="right" vertical="center"/>
    </xf>
    <xf numFmtId="43" fontId="89" fillId="0" borderId="0" applyFont="0" applyFill="0" applyBorder="0" applyAlignment="0" applyProtection="0"/>
    <xf numFmtId="0" fontId="33" fillId="19" borderId="68" applyNumberFormat="0" applyProtection="0">
      <alignment horizontal="left" vertical="center" indent="1"/>
    </xf>
    <xf numFmtId="0" fontId="33" fillId="19" borderId="68" applyNumberFormat="0" applyProtection="0">
      <alignment horizontal="left" vertical="center" indent="1"/>
    </xf>
    <xf numFmtId="0" fontId="33" fillId="33" borderId="68" applyNumberFormat="0" applyProtection="0">
      <alignment horizontal="left" vertical="center" indent="1"/>
    </xf>
    <xf numFmtId="4" fontId="49" fillId="35" borderId="70" applyNumberFormat="0" applyProtection="0">
      <alignment vertical="center"/>
    </xf>
    <xf numFmtId="4" fontId="47" fillId="18" borderId="68" applyNumberFormat="0" applyProtection="0">
      <alignment horizontal="left" vertical="center" indent="1"/>
    </xf>
    <xf numFmtId="0" fontId="26" fillId="0" borderId="0"/>
    <xf numFmtId="4" fontId="49" fillId="20" borderId="70" applyNumberFormat="0" applyProtection="0">
      <alignment horizontal="right" vertical="center"/>
    </xf>
    <xf numFmtId="4" fontId="47" fillId="18" borderId="68" applyNumberFormat="0" applyProtection="0">
      <alignment horizontal="left" vertical="center" indent="1"/>
    </xf>
    <xf numFmtId="4" fontId="47" fillId="24" borderId="68" applyNumberFormat="0" applyProtection="0">
      <alignment horizontal="right" vertical="center"/>
    </xf>
    <xf numFmtId="4" fontId="47" fillId="22" borderId="68" applyNumberFormat="0" applyProtection="0">
      <alignment horizontal="left" vertical="center" indent="1"/>
    </xf>
    <xf numFmtId="0" fontId="33" fillId="19" borderId="68" applyNumberFormat="0" applyProtection="0">
      <alignment horizontal="left" vertical="center" indent="1"/>
    </xf>
    <xf numFmtId="4" fontId="47" fillId="22" borderId="68" applyNumberFormat="0" applyProtection="0">
      <alignment horizontal="left" vertical="center" indent="1"/>
    </xf>
    <xf numFmtId="0" fontId="33" fillId="34" borderId="68" applyNumberFormat="0" applyProtection="0">
      <alignment horizontal="left" vertical="center" indent="1"/>
    </xf>
    <xf numFmtId="4" fontId="47" fillId="25" borderId="68" applyNumberFormat="0" applyProtection="0">
      <alignment horizontal="right" vertical="center"/>
    </xf>
    <xf numFmtId="0" fontId="33" fillId="19" borderId="68" applyNumberFormat="0" applyProtection="0">
      <alignment horizontal="left" vertical="center" indent="1"/>
    </xf>
    <xf numFmtId="4" fontId="47" fillId="31" borderId="70" applyNumberFormat="0" applyProtection="0">
      <alignment horizontal="right" vertical="center"/>
    </xf>
    <xf numFmtId="4" fontId="47" fillId="31" borderId="70" applyNumberFormat="0" applyProtection="0">
      <alignment horizontal="right" vertical="center"/>
    </xf>
    <xf numFmtId="4" fontId="49" fillId="35" borderId="68" applyNumberFormat="0" applyProtection="0">
      <alignment vertical="center"/>
    </xf>
    <xf numFmtId="4" fontId="47" fillId="26" borderId="68" applyNumberFormat="0" applyProtection="0">
      <alignment horizontal="right" vertical="center"/>
    </xf>
    <xf numFmtId="4" fontId="47" fillId="20" borderId="68" applyNumberFormat="0" applyProtection="0">
      <alignment horizontal="right" vertical="center"/>
    </xf>
    <xf numFmtId="0" fontId="33" fillId="22" borderId="68" applyNumberFormat="0" applyProtection="0">
      <alignment horizontal="left" vertical="center" indent="1"/>
    </xf>
    <xf numFmtId="4" fontId="47" fillId="18" borderId="68" applyNumberFormat="0" applyProtection="0">
      <alignment horizontal="left" vertical="center" indent="1"/>
    </xf>
    <xf numFmtId="0" fontId="33" fillId="19" borderId="68" applyNumberFormat="0" applyProtection="0">
      <alignment horizontal="left" vertical="center" indent="1"/>
    </xf>
    <xf numFmtId="4" fontId="47" fillId="22" borderId="68" applyNumberFormat="0" applyProtection="0">
      <alignment horizontal="left" vertical="center" indent="1"/>
    </xf>
    <xf numFmtId="4" fontId="47" fillId="20" borderId="68" applyNumberFormat="0" applyProtection="0">
      <alignment horizontal="left" vertical="center" indent="1"/>
    </xf>
    <xf numFmtId="0" fontId="33" fillId="34" borderId="68" applyNumberFormat="0" applyProtection="0">
      <alignment horizontal="left" vertical="center" indent="1"/>
    </xf>
    <xf numFmtId="4" fontId="47" fillId="20" borderId="68" applyNumberFormat="0" applyProtection="0">
      <alignment horizontal="right" vertical="center"/>
    </xf>
    <xf numFmtId="4" fontId="47" fillId="26" borderId="68" applyNumberFormat="0" applyProtection="0">
      <alignment horizontal="right" vertical="center"/>
    </xf>
    <xf numFmtId="0" fontId="33" fillId="19" borderId="68" applyNumberFormat="0" applyProtection="0">
      <alignment horizontal="left" vertical="center" indent="1"/>
    </xf>
    <xf numFmtId="0" fontId="33" fillId="22" borderId="68" applyNumberFormat="0" applyProtection="0">
      <alignment horizontal="left" vertical="center" indent="1"/>
    </xf>
    <xf numFmtId="4" fontId="47" fillId="29" borderId="68" applyNumberFormat="0" applyProtection="0">
      <alignment horizontal="right" vertical="center"/>
    </xf>
    <xf numFmtId="0" fontId="33" fillId="19" borderId="68" applyNumberFormat="0" applyProtection="0">
      <alignment horizontal="left" vertical="center" indent="1"/>
    </xf>
    <xf numFmtId="4" fontId="47" fillId="24" borderId="70" applyNumberFormat="0" applyProtection="0">
      <alignment horizontal="right" vertical="center"/>
    </xf>
    <xf numFmtId="4" fontId="47" fillId="20" borderId="68" applyNumberFormat="0" applyProtection="0">
      <alignment horizontal="right" vertical="center"/>
    </xf>
    <xf numFmtId="4" fontId="47" fillId="20" borderId="68" applyNumberFormat="0" applyProtection="0">
      <alignment horizontal="right" vertical="center"/>
    </xf>
    <xf numFmtId="4" fontId="47" fillId="18" borderId="70" applyNumberFormat="0" applyProtection="0">
      <alignment horizontal="left" vertical="center" indent="1"/>
    </xf>
    <xf numFmtId="4" fontId="47" fillId="20" borderId="70" applyNumberFormat="0" applyProtection="0">
      <alignment horizontal="left" vertical="center" indent="1"/>
    </xf>
    <xf numFmtId="4" fontId="47" fillId="30" borderId="68" applyNumberFormat="0" applyProtection="0">
      <alignment horizontal="right" vertical="center"/>
    </xf>
    <xf numFmtId="0" fontId="33" fillId="19" borderId="68" applyNumberFormat="0" applyProtection="0">
      <alignment horizontal="left" vertical="center" indent="1"/>
    </xf>
    <xf numFmtId="0" fontId="33" fillId="22" borderId="68" applyNumberFormat="0" applyProtection="0">
      <alignment horizontal="left" vertical="center" indent="1"/>
    </xf>
    <xf numFmtId="4" fontId="47" fillId="24" borderId="68" applyNumberFormat="0" applyProtection="0">
      <alignment horizontal="right" vertical="center"/>
    </xf>
    <xf numFmtId="0" fontId="33" fillId="34" borderId="68" applyNumberFormat="0" applyProtection="0">
      <alignment horizontal="left" vertical="center" indent="1"/>
    </xf>
    <xf numFmtId="4" fontId="49" fillId="35" borderId="68" applyNumberFormat="0" applyProtection="0">
      <alignment vertical="center"/>
    </xf>
    <xf numFmtId="0" fontId="33" fillId="19" borderId="70" applyNumberFormat="0" applyProtection="0">
      <alignment horizontal="left" vertical="center" indent="1"/>
    </xf>
    <xf numFmtId="4" fontId="49" fillId="18" borderId="68" applyNumberFormat="0" applyProtection="0">
      <alignment vertical="center"/>
    </xf>
    <xf numFmtId="4" fontId="49" fillId="18" borderId="68" applyNumberFormat="0" applyProtection="0">
      <alignment vertical="center"/>
    </xf>
    <xf numFmtId="4" fontId="47" fillId="35" borderId="68" applyNumberFormat="0" applyProtection="0">
      <alignment horizontal="left" vertical="center" indent="1"/>
    </xf>
    <xf numFmtId="4" fontId="51" fillId="20" borderId="68" applyNumberFormat="0" applyProtection="0">
      <alignment horizontal="right" vertical="center"/>
    </xf>
    <xf numFmtId="0" fontId="33" fillId="19" borderId="68" applyNumberFormat="0" applyProtection="0">
      <alignment horizontal="left" vertical="center" indent="1"/>
    </xf>
    <xf numFmtId="4" fontId="47" fillId="23" borderId="68" applyNumberFormat="0" applyProtection="0">
      <alignment horizontal="right" vertical="center"/>
    </xf>
    <xf numFmtId="4" fontId="47" fillId="26" borderId="70" applyNumberFormat="0" applyProtection="0">
      <alignment horizontal="right" vertical="center"/>
    </xf>
    <xf numFmtId="0" fontId="33" fillId="19" borderId="70" applyNumberFormat="0" applyProtection="0">
      <alignment horizontal="left" vertical="center" indent="1"/>
    </xf>
    <xf numFmtId="4" fontId="49" fillId="20" borderId="68" applyNumberFormat="0" applyProtection="0">
      <alignment horizontal="right" vertical="center"/>
    </xf>
    <xf numFmtId="4" fontId="49" fillId="35" borderId="68" applyNumberFormat="0" applyProtection="0">
      <alignment vertical="center"/>
    </xf>
    <xf numFmtId="0" fontId="33" fillId="33" borderId="68" applyNumberFormat="0" applyProtection="0">
      <alignment horizontal="left" vertical="center" indent="1"/>
    </xf>
    <xf numFmtId="4" fontId="47" fillId="22" borderId="68" applyNumberFormat="0" applyProtection="0">
      <alignment horizontal="left" vertical="center" indent="1"/>
    </xf>
    <xf numFmtId="4" fontId="47" fillId="35" borderId="70" applyNumberFormat="0" applyProtection="0">
      <alignment horizontal="left" vertical="center" indent="1"/>
    </xf>
    <xf numFmtId="4" fontId="47" fillId="28" borderId="68" applyNumberFormat="0" applyProtection="0">
      <alignment horizontal="right" vertical="center"/>
    </xf>
    <xf numFmtId="0" fontId="33" fillId="33" borderId="68" applyNumberFormat="0" applyProtection="0">
      <alignment horizontal="left" vertical="center" indent="1"/>
    </xf>
    <xf numFmtId="0" fontId="33" fillId="34" borderId="68" applyNumberFormat="0" applyProtection="0">
      <alignment horizontal="left" vertical="center" indent="1"/>
    </xf>
    <xf numFmtId="0" fontId="113" fillId="0" borderId="0">
      <alignment horizontal="left" indent="1"/>
      <protection locked="0"/>
    </xf>
    <xf numFmtId="4" fontId="47" fillId="35" borderId="70" applyNumberFormat="0" applyProtection="0">
      <alignment horizontal="left" vertical="center" indent="1"/>
    </xf>
    <xf numFmtId="0" fontId="33" fillId="33" borderId="68" applyNumberFormat="0" applyProtection="0">
      <alignment horizontal="left" vertical="center" indent="1"/>
    </xf>
    <xf numFmtId="4" fontId="47" fillId="20" borderId="68" applyNumberFormat="0" applyProtection="0">
      <alignment horizontal="left" vertical="center" indent="1"/>
    </xf>
    <xf numFmtId="4" fontId="49" fillId="18" borderId="68" applyNumberFormat="0" applyProtection="0">
      <alignment vertical="center"/>
    </xf>
    <xf numFmtId="4" fontId="47" fillId="23" borderId="68" applyNumberFormat="0" applyProtection="0">
      <alignment horizontal="right" vertical="center"/>
    </xf>
    <xf numFmtId="0" fontId="33" fillId="19" borderId="70" applyNumberFormat="0" applyProtection="0">
      <alignment horizontal="left" vertical="center" indent="1"/>
    </xf>
    <xf numFmtId="0" fontId="64" fillId="0" borderId="69">
      <alignment horizontal="left" vertical="center"/>
    </xf>
    <xf numFmtId="4" fontId="49" fillId="18" borderId="68" applyNumberFormat="0" applyProtection="0">
      <alignment vertical="center"/>
    </xf>
    <xf numFmtId="4" fontId="49" fillId="18" borderId="68" applyNumberFormat="0" applyProtection="0">
      <alignment vertical="center"/>
    </xf>
    <xf numFmtId="4" fontId="47" fillId="23" borderId="68" applyNumberFormat="0" applyProtection="0">
      <alignment horizontal="right" vertical="center"/>
    </xf>
    <xf numFmtId="0" fontId="33" fillId="19" borderId="70" applyNumberFormat="0" applyProtection="0">
      <alignment horizontal="left" vertical="center" indent="1"/>
    </xf>
    <xf numFmtId="0" fontId="26" fillId="0" borderId="0"/>
    <xf numFmtId="4" fontId="48" fillId="21" borderId="70" applyNumberFormat="0" applyProtection="0">
      <alignment horizontal="left" vertical="center" indent="1"/>
    </xf>
    <xf numFmtId="0" fontId="33" fillId="22" borderId="68" applyNumberFormat="0" applyProtection="0">
      <alignment horizontal="left" vertical="center" indent="1"/>
    </xf>
    <xf numFmtId="4" fontId="47" fillId="30" borderId="68" applyNumberFormat="0" applyProtection="0">
      <alignment horizontal="right" vertical="center"/>
    </xf>
    <xf numFmtId="4" fontId="47" fillId="24" borderId="68" applyNumberFormat="0" applyProtection="0">
      <alignment horizontal="right" vertical="center"/>
    </xf>
    <xf numFmtId="4" fontId="47" fillId="26" borderId="68" applyNumberFormat="0" applyProtection="0">
      <alignment horizontal="right" vertical="center"/>
    </xf>
    <xf numFmtId="4" fontId="47" fillId="29" borderId="70" applyNumberFormat="0" applyProtection="0">
      <alignment horizontal="right" vertical="center"/>
    </xf>
    <xf numFmtId="4" fontId="47" fillId="18" borderId="68" applyNumberFormat="0" applyProtection="0">
      <alignment horizontal="left" vertical="center" indent="1"/>
    </xf>
    <xf numFmtId="4" fontId="47" fillId="26" borderId="70" applyNumberFormat="0" applyProtection="0">
      <alignment horizontal="right" vertical="center"/>
    </xf>
    <xf numFmtId="4" fontId="51" fillId="20" borderId="70" applyNumberFormat="0" applyProtection="0">
      <alignment horizontal="right" vertical="center"/>
    </xf>
    <xf numFmtId="4" fontId="48" fillId="21" borderId="68" applyNumberFormat="0" applyProtection="0">
      <alignment horizontal="left" vertical="center" indent="1"/>
    </xf>
    <xf numFmtId="4" fontId="47" fillId="25" borderId="68" applyNumberFormat="0" applyProtection="0">
      <alignment horizontal="right" vertical="center"/>
    </xf>
    <xf numFmtId="0" fontId="33" fillId="22" borderId="68" applyNumberFormat="0" applyProtection="0">
      <alignment horizontal="left" vertical="center" indent="1"/>
    </xf>
    <xf numFmtId="4" fontId="47" fillId="20" borderId="68" applyNumberFormat="0" applyProtection="0">
      <alignment horizontal="right" vertical="center"/>
    </xf>
    <xf numFmtId="4" fontId="47" fillId="29" borderId="68" applyNumberFormat="0" applyProtection="0">
      <alignment horizontal="right" vertical="center"/>
    </xf>
    <xf numFmtId="4" fontId="47" fillId="31" borderId="68" applyNumberFormat="0" applyProtection="0">
      <alignment horizontal="right" vertical="center"/>
    </xf>
    <xf numFmtId="4" fontId="47" fillId="28" borderId="68" applyNumberFormat="0" applyProtection="0">
      <alignment horizontal="right" vertical="center"/>
    </xf>
    <xf numFmtId="4" fontId="49" fillId="20" borderId="70" applyNumberFormat="0" applyProtection="0">
      <alignment horizontal="right" vertical="center"/>
    </xf>
    <xf numFmtId="0" fontId="33" fillId="19" borderId="68" applyNumberFormat="0" applyProtection="0">
      <alignment horizontal="left" vertical="center" indent="1"/>
    </xf>
    <xf numFmtId="4" fontId="49" fillId="20" borderId="68" applyNumberFormat="0" applyProtection="0">
      <alignment horizontal="right" vertical="center"/>
    </xf>
    <xf numFmtId="4" fontId="49" fillId="35" borderId="68" applyNumberFormat="0" applyProtection="0">
      <alignment vertical="center"/>
    </xf>
    <xf numFmtId="0" fontId="33" fillId="34" borderId="68" applyNumberFormat="0" applyProtection="0">
      <alignment horizontal="left" vertical="center" indent="1"/>
    </xf>
    <xf numFmtId="0" fontId="33" fillId="19" borderId="68" applyNumberFormat="0" applyProtection="0">
      <alignment horizontal="left" vertical="center" indent="1"/>
    </xf>
    <xf numFmtId="4" fontId="47" fillId="24" borderId="68" applyNumberFormat="0" applyProtection="0">
      <alignment horizontal="right" vertical="center"/>
    </xf>
    <xf numFmtId="0" fontId="33" fillId="19" borderId="70" applyNumberFormat="0" applyProtection="0">
      <alignment horizontal="left" vertical="center" indent="1"/>
    </xf>
    <xf numFmtId="4" fontId="47" fillId="20" borderId="68" applyNumberFormat="0" applyProtection="0">
      <alignment horizontal="left" vertical="center" indent="1"/>
    </xf>
    <xf numFmtId="4" fontId="47" fillId="27" borderId="68" applyNumberFormat="0" applyProtection="0">
      <alignment horizontal="right" vertical="center"/>
    </xf>
    <xf numFmtId="0" fontId="33" fillId="34" borderId="68" applyNumberFormat="0" applyProtection="0">
      <alignment horizontal="left" vertical="center" indent="1"/>
    </xf>
    <xf numFmtId="0" fontId="33" fillId="33" borderId="70" applyNumberFormat="0" applyProtection="0">
      <alignment horizontal="left" vertical="center" indent="1"/>
    </xf>
    <xf numFmtId="4" fontId="47" fillId="27" borderId="68" applyNumberFormat="0" applyProtection="0">
      <alignment horizontal="right" vertical="center"/>
    </xf>
    <xf numFmtId="4" fontId="47" fillId="35" borderId="70" applyNumberFormat="0" applyProtection="0">
      <alignment horizontal="left" vertical="center" indent="1"/>
    </xf>
    <xf numFmtId="4" fontId="47" fillId="18" borderId="68" applyNumberFormat="0" applyProtection="0">
      <alignment vertical="center"/>
    </xf>
    <xf numFmtId="4" fontId="47" fillId="22" borderId="68" applyNumberFormat="0" applyProtection="0">
      <alignment horizontal="left" vertical="center" indent="1"/>
    </xf>
    <xf numFmtId="0" fontId="33" fillId="19" borderId="70" applyNumberFormat="0" applyProtection="0">
      <alignment horizontal="left" vertical="center" indent="1"/>
    </xf>
    <xf numFmtId="4" fontId="49" fillId="20" borderId="68" applyNumberFormat="0" applyProtection="0">
      <alignment horizontal="right" vertical="center"/>
    </xf>
    <xf numFmtId="4" fontId="51" fillId="20" borderId="70" applyNumberFormat="0" applyProtection="0">
      <alignment horizontal="right" vertical="center"/>
    </xf>
    <xf numFmtId="9" fontId="26" fillId="0" borderId="0" applyFont="0" applyFill="0" applyBorder="0" applyAlignment="0" applyProtection="0"/>
    <xf numFmtId="4" fontId="47" fillId="27" borderId="68" applyNumberFormat="0" applyProtection="0">
      <alignment horizontal="right" vertical="center"/>
    </xf>
    <xf numFmtId="4" fontId="47" fillId="25" borderId="68" applyNumberFormat="0" applyProtection="0">
      <alignment horizontal="right" vertical="center"/>
    </xf>
    <xf numFmtId="4" fontId="51" fillId="20" borderId="68" applyNumberFormat="0" applyProtection="0">
      <alignment horizontal="right" vertical="center"/>
    </xf>
    <xf numFmtId="4" fontId="47" fillId="35" borderId="68" applyNumberFormat="0" applyProtection="0">
      <alignment horizontal="left" vertical="center" indent="1"/>
    </xf>
    <xf numFmtId="4" fontId="51" fillId="20" borderId="70" applyNumberFormat="0" applyProtection="0">
      <alignment horizontal="right" vertical="center"/>
    </xf>
    <xf numFmtId="0" fontId="33" fillId="19" borderId="68" applyNumberFormat="0" applyProtection="0">
      <alignment horizontal="left" vertical="center" indent="1"/>
    </xf>
    <xf numFmtId="4" fontId="47" fillId="26" borderId="68" applyNumberFormat="0" applyProtection="0">
      <alignment horizontal="right" vertical="center"/>
    </xf>
    <xf numFmtId="0" fontId="33" fillId="33" borderId="68" applyNumberFormat="0" applyProtection="0">
      <alignment horizontal="left" vertical="center" indent="1"/>
    </xf>
    <xf numFmtId="0" fontId="33" fillId="34" borderId="68" applyNumberFormat="0" applyProtection="0">
      <alignment horizontal="left" vertical="center" indent="1"/>
    </xf>
    <xf numFmtId="0" fontId="33" fillId="19" borderId="68" applyNumberFormat="0" applyProtection="0">
      <alignment horizontal="left" vertical="center" indent="1"/>
    </xf>
    <xf numFmtId="0" fontId="33" fillId="34" borderId="68" applyNumberFormat="0" applyProtection="0">
      <alignment horizontal="left" vertical="center" indent="1"/>
    </xf>
    <xf numFmtId="4" fontId="47" fillId="18" borderId="68" applyNumberFormat="0" applyProtection="0">
      <alignment horizontal="left" vertical="center" indent="1"/>
    </xf>
    <xf numFmtId="4" fontId="47" fillId="22" borderId="70" applyNumberFormat="0" applyProtection="0">
      <alignment horizontal="left" vertical="center" indent="1"/>
    </xf>
    <xf numFmtId="193" fontId="33" fillId="19" borderId="68" applyNumberFormat="0" applyProtection="0">
      <alignment horizontal="left" vertical="center" indent="1"/>
    </xf>
    <xf numFmtId="4" fontId="47" fillId="31" borderId="70" applyNumberFormat="0" applyProtection="0">
      <alignment horizontal="right" vertical="center"/>
    </xf>
    <xf numFmtId="0" fontId="33" fillId="19" borderId="70" applyNumberFormat="0" applyProtection="0">
      <alignment horizontal="left" vertical="center" indent="1"/>
    </xf>
    <xf numFmtId="4" fontId="47" fillId="35" borderId="68" applyNumberFormat="0" applyProtection="0">
      <alignment horizontal="left" vertical="center" indent="1"/>
    </xf>
    <xf numFmtId="4" fontId="51" fillId="20" borderId="68" applyNumberFormat="0" applyProtection="0">
      <alignment horizontal="right" vertical="center"/>
    </xf>
    <xf numFmtId="0" fontId="33" fillId="19" borderId="68" applyNumberFormat="0" applyProtection="0">
      <alignment horizontal="left" vertical="center" indent="1"/>
    </xf>
    <xf numFmtId="0" fontId="33" fillId="22" borderId="70" applyNumberFormat="0" applyProtection="0">
      <alignment horizontal="left" vertical="center" indent="1"/>
    </xf>
    <xf numFmtId="4" fontId="47" fillId="18" borderId="68" applyNumberFormat="0" applyProtection="0">
      <alignment horizontal="left" vertical="center" indent="1"/>
    </xf>
    <xf numFmtId="4" fontId="49" fillId="35" borderId="68" applyNumberFormat="0" applyProtection="0">
      <alignment vertical="center"/>
    </xf>
    <xf numFmtId="0" fontId="33" fillId="19" borderId="70" applyNumberFormat="0" applyProtection="0">
      <alignment horizontal="left" vertical="center" indent="1"/>
    </xf>
    <xf numFmtId="4" fontId="47" fillId="35" borderId="68" applyNumberFormat="0" applyProtection="0">
      <alignment horizontal="left" vertical="center" indent="1"/>
    </xf>
    <xf numFmtId="0" fontId="33" fillId="19" borderId="70" applyNumberFormat="0" applyProtection="0">
      <alignment horizontal="left" vertical="center" indent="1"/>
    </xf>
    <xf numFmtId="4" fontId="47" fillId="25" borderId="70" applyNumberFormat="0" applyProtection="0">
      <alignment horizontal="right" vertical="center"/>
    </xf>
    <xf numFmtId="0" fontId="33" fillId="19" borderId="68" applyNumberFormat="0" applyProtection="0">
      <alignment horizontal="left" vertical="center" indent="1"/>
    </xf>
    <xf numFmtId="4" fontId="47" fillId="29" borderId="70" applyNumberFormat="0" applyProtection="0">
      <alignment horizontal="right" vertical="center"/>
    </xf>
    <xf numFmtId="4" fontId="47" fillId="24" borderId="70" applyNumberFormat="0" applyProtection="0">
      <alignment horizontal="right" vertical="center"/>
    </xf>
    <xf numFmtId="0" fontId="82" fillId="0" borderId="0" applyBorder="0"/>
    <xf numFmtId="4" fontId="51" fillId="20" borderId="68" applyNumberFormat="0" applyProtection="0">
      <alignment horizontal="right" vertical="center"/>
    </xf>
    <xf numFmtId="4" fontId="47" fillId="35" borderId="70" applyNumberFormat="0" applyProtection="0">
      <alignment horizontal="left" vertical="center" indent="1"/>
    </xf>
    <xf numFmtId="0" fontId="33" fillId="22" borderId="68" applyNumberFormat="0" applyProtection="0">
      <alignment horizontal="left" vertical="center" indent="1"/>
    </xf>
    <xf numFmtId="0" fontId="33" fillId="19" borderId="68" applyNumberFormat="0" applyProtection="0">
      <alignment horizontal="left" vertical="center" indent="1"/>
    </xf>
    <xf numFmtId="4" fontId="47" fillId="35" borderId="70" applyNumberFormat="0" applyProtection="0">
      <alignment horizontal="left" vertical="center" indent="1"/>
    </xf>
    <xf numFmtId="4" fontId="47" fillId="26" borderId="70" applyNumberFormat="0" applyProtection="0">
      <alignment horizontal="right" vertical="center"/>
    </xf>
    <xf numFmtId="4" fontId="49" fillId="18" borderId="68" applyNumberFormat="0" applyProtection="0">
      <alignment vertical="center"/>
    </xf>
    <xf numFmtId="4" fontId="47" fillId="26" borderId="68" applyNumberFormat="0" applyProtection="0">
      <alignment horizontal="right" vertical="center"/>
    </xf>
    <xf numFmtId="4" fontId="47" fillId="18" borderId="70" applyNumberFormat="0" applyProtection="0">
      <alignment horizontal="left" vertical="center" indent="1"/>
    </xf>
    <xf numFmtId="4" fontId="47" fillId="20" borderId="70" applyNumberFormat="0" applyProtection="0">
      <alignment horizontal="left" vertical="center" indent="1"/>
    </xf>
    <xf numFmtId="4" fontId="47" fillId="24" borderId="70" applyNumberFormat="0" applyProtection="0">
      <alignment horizontal="right" vertical="center"/>
    </xf>
    <xf numFmtId="0" fontId="33" fillId="22" borderId="70" applyNumberFormat="0" applyProtection="0">
      <alignment horizontal="left" vertical="center" indent="1"/>
    </xf>
    <xf numFmtId="0" fontId="33" fillId="22" borderId="68" applyNumberFormat="0" applyProtection="0">
      <alignment horizontal="left" vertical="center" indent="1"/>
    </xf>
    <xf numFmtId="0" fontId="33" fillId="33" borderId="70" applyNumberFormat="0" applyProtection="0">
      <alignment horizontal="left" vertical="center" indent="1"/>
    </xf>
    <xf numFmtId="4" fontId="48" fillId="21" borderId="68" applyNumberFormat="0" applyProtection="0">
      <alignment horizontal="left" vertical="center" indent="1"/>
    </xf>
    <xf numFmtId="4" fontId="49" fillId="35" borderId="68" applyNumberFormat="0" applyProtection="0">
      <alignment vertical="center"/>
    </xf>
    <xf numFmtId="0" fontId="10" fillId="0" borderId="0">
      <alignment horizontal="center" wrapText="1"/>
    </xf>
    <xf numFmtId="4" fontId="47" fillId="35" borderId="68" applyNumberFormat="0" applyProtection="0">
      <alignment horizontal="left" vertical="center" indent="1"/>
    </xf>
    <xf numFmtId="4" fontId="47" fillId="18" borderId="68" applyNumberFormat="0" applyProtection="0">
      <alignment vertical="center"/>
    </xf>
    <xf numFmtId="43" fontId="33" fillId="0" borderId="0" applyFont="0" applyFill="0" applyBorder="0" applyAlignment="0" applyProtection="0"/>
    <xf numFmtId="4" fontId="47" fillId="18" borderId="70" applyNumberFormat="0" applyProtection="0">
      <alignment horizontal="left" vertical="center" indent="1"/>
    </xf>
    <xf numFmtId="0" fontId="33" fillId="34" borderId="68" applyNumberFormat="0" applyProtection="0">
      <alignment horizontal="left" vertical="center" indent="1"/>
    </xf>
    <xf numFmtId="4" fontId="47" fillId="18" borderId="68" applyNumberFormat="0" applyProtection="0">
      <alignment horizontal="left" vertical="center" indent="1"/>
    </xf>
    <xf numFmtId="4" fontId="49" fillId="18" borderId="68" applyNumberFormat="0" applyProtection="0">
      <alignment vertical="center"/>
    </xf>
    <xf numFmtId="4" fontId="47" fillId="18" borderId="68" applyNumberFormat="0" applyProtection="0">
      <alignment horizontal="left" vertical="center" indent="1"/>
    </xf>
    <xf numFmtId="0" fontId="32" fillId="0" borderId="0">
      <alignment horizontal="left"/>
      <protection locked="0"/>
    </xf>
    <xf numFmtId="4" fontId="48" fillId="21" borderId="70" applyNumberFormat="0" applyProtection="0">
      <alignment horizontal="left" vertical="center" indent="1"/>
    </xf>
    <xf numFmtId="4" fontId="48" fillId="21" borderId="68" applyNumberFormat="0" applyProtection="0">
      <alignment horizontal="left" vertical="center" indent="1"/>
    </xf>
    <xf numFmtId="0" fontId="33" fillId="19" borderId="70" applyNumberFormat="0" applyProtection="0">
      <alignment horizontal="left" vertical="center" indent="1"/>
    </xf>
    <xf numFmtId="0" fontId="33" fillId="19" borderId="68" applyNumberFormat="0" applyProtection="0">
      <alignment horizontal="left" vertical="center" indent="1"/>
    </xf>
    <xf numFmtId="0" fontId="33" fillId="34" borderId="68" applyNumberFormat="0" applyProtection="0">
      <alignment horizontal="left" vertical="center" indent="1"/>
    </xf>
    <xf numFmtId="4" fontId="47" fillId="27" borderId="68" applyNumberFormat="0" applyProtection="0">
      <alignment horizontal="right" vertical="center"/>
    </xf>
    <xf numFmtId="4" fontId="47" fillId="30" borderId="68" applyNumberFormat="0" applyProtection="0">
      <alignment horizontal="right" vertical="center"/>
    </xf>
    <xf numFmtId="4" fontId="47" fillId="20" borderId="70" applyNumberFormat="0" applyProtection="0">
      <alignment horizontal="right" vertical="center"/>
    </xf>
    <xf numFmtId="4" fontId="47" fillId="35" borderId="68" applyNumberFormat="0" applyProtection="0">
      <alignment horizontal="left" vertical="center" indent="1"/>
    </xf>
    <xf numFmtId="0" fontId="33" fillId="19" borderId="68" applyNumberFormat="0" applyProtection="0">
      <alignment horizontal="left" vertical="center" indent="1"/>
    </xf>
    <xf numFmtId="0" fontId="33" fillId="33" borderId="70" applyNumberFormat="0" applyProtection="0">
      <alignment horizontal="left" vertical="center" indent="1"/>
    </xf>
    <xf numFmtId="4" fontId="47" fillId="35" borderId="68" applyNumberFormat="0" applyProtection="0">
      <alignment horizontal="left" vertical="center" indent="1"/>
    </xf>
    <xf numFmtId="0" fontId="33" fillId="19" borderId="68" applyNumberFormat="0" applyProtection="0">
      <alignment horizontal="left" vertical="center" indent="1"/>
    </xf>
    <xf numFmtId="4" fontId="47" fillId="25" borderId="68" applyNumberFormat="0" applyProtection="0">
      <alignment horizontal="right" vertical="center"/>
    </xf>
    <xf numFmtId="0" fontId="33" fillId="33" borderId="68" applyNumberFormat="0" applyProtection="0">
      <alignment horizontal="left" vertical="center" indent="1"/>
    </xf>
    <xf numFmtId="0" fontId="33" fillId="22" borderId="68" applyNumberFormat="0" applyProtection="0">
      <alignment horizontal="left" vertical="center" indent="1"/>
    </xf>
    <xf numFmtId="4" fontId="49" fillId="18" borderId="68" applyNumberFormat="0" applyProtection="0">
      <alignment vertical="center"/>
    </xf>
    <xf numFmtId="4" fontId="49" fillId="20" borderId="68" applyNumberFormat="0" applyProtection="0">
      <alignment horizontal="right" vertical="center"/>
    </xf>
    <xf numFmtId="4" fontId="47" fillId="35" borderId="68" applyNumberFormat="0" applyProtection="0">
      <alignment horizontal="left" vertical="center" indent="1"/>
    </xf>
    <xf numFmtId="4" fontId="47" fillId="35" borderId="68" applyNumberFormat="0" applyProtection="0">
      <alignment horizontal="left" vertical="center" indent="1"/>
    </xf>
    <xf numFmtId="0" fontId="33" fillId="34" borderId="68" applyNumberFormat="0" applyProtection="0">
      <alignment horizontal="left" vertical="center" indent="1"/>
    </xf>
    <xf numFmtId="4" fontId="47" fillId="28" borderId="68" applyNumberFormat="0" applyProtection="0">
      <alignment horizontal="right" vertical="center"/>
    </xf>
    <xf numFmtId="0" fontId="33" fillId="33" borderId="68" applyNumberFormat="0" applyProtection="0">
      <alignment horizontal="left" vertical="center" indent="1"/>
    </xf>
    <xf numFmtId="4" fontId="51" fillId="20" borderId="68" applyNumberFormat="0" applyProtection="0">
      <alignment horizontal="right" vertical="center"/>
    </xf>
    <xf numFmtId="4" fontId="47" fillId="23" borderId="70" applyNumberFormat="0" applyProtection="0">
      <alignment horizontal="right" vertical="center"/>
    </xf>
    <xf numFmtId="0" fontId="33" fillId="19" borderId="68" applyNumberFormat="0" applyProtection="0">
      <alignment horizontal="left" vertical="center" indent="1"/>
    </xf>
    <xf numFmtId="4" fontId="47" fillId="18" borderId="68" applyNumberFormat="0" applyProtection="0">
      <alignment horizontal="left" vertical="center" indent="1"/>
    </xf>
    <xf numFmtId="0" fontId="33" fillId="33" borderId="68" applyNumberFormat="0" applyProtection="0">
      <alignment horizontal="left" vertical="center" indent="1"/>
    </xf>
    <xf numFmtId="4" fontId="47" fillId="35" borderId="68" applyNumberFormat="0" applyProtection="0">
      <alignment horizontal="left" vertical="center" indent="1"/>
    </xf>
    <xf numFmtId="4" fontId="47" fillId="20" borderId="70" applyNumberFormat="0" applyProtection="0">
      <alignment horizontal="right" vertical="center"/>
    </xf>
    <xf numFmtId="4" fontId="47" fillId="22" borderId="68" applyNumberFormat="0" applyProtection="0">
      <alignment horizontal="left" vertical="center" indent="1"/>
    </xf>
    <xf numFmtId="0" fontId="33" fillId="19" borderId="70" applyNumberFormat="0" applyProtection="0">
      <alignment horizontal="left" vertical="center" indent="1"/>
    </xf>
    <xf numFmtId="0" fontId="33" fillId="33" borderId="68" applyNumberFormat="0" applyProtection="0">
      <alignment horizontal="left" vertical="center" indent="1"/>
    </xf>
    <xf numFmtId="4" fontId="47" fillId="26" borderId="70" applyNumberFormat="0" applyProtection="0">
      <alignment horizontal="right" vertical="center"/>
    </xf>
    <xf numFmtId="4" fontId="47" fillId="20" borderId="68" applyNumberFormat="0" applyProtection="0">
      <alignment horizontal="right" vertical="center"/>
    </xf>
    <xf numFmtId="4" fontId="47" fillId="22" borderId="70" applyNumberFormat="0" applyProtection="0">
      <alignment horizontal="left" vertical="center" indent="1"/>
    </xf>
    <xf numFmtId="0" fontId="33" fillId="19" borderId="70" applyNumberFormat="0" applyProtection="0">
      <alignment horizontal="left" vertical="center" indent="1"/>
    </xf>
    <xf numFmtId="0" fontId="33" fillId="19" borderId="68" applyNumberFormat="0" applyProtection="0">
      <alignment horizontal="left" vertical="center" indent="1"/>
    </xf>
    <xf numFmtId="4" fontId="47" fillId="31" borderId="70" applyNumberFormat="0" applyProtection="0">
      <alignment horizontal="right" vertical="center"/>
    </xf>
    <xf numFmtId="4" fontId="47" fillId="31" borderId="70" applyNumberFormat="0" applyProtection="0">
      <alignment horizontal="right" vertical="center"/>
    </xf>
    <xf numFmtId="0" fontId="33" fillId="19" borderId="68" applyNumberFormat="0" applyProtection="0">
      <alignment horizontal="left" vertical="center" indent="1"/>
    </xf>
    <xf numFmtId="0" fontId="33" fillId="33" borderId="68" applyNumberFormat="0" applyProtection="0">
      <alignment horizontal="left" vertical="center" indent="1"/>
    </xf>
    <xf numFmtId="4" fontId="49" fillId="18" borderId="68" applyNumberFormat="0" applyProtection="0">
      <alignment vertical="center"/>
    </xf>
    <xf numFmtId="0" fontId="33" fillId="33" borderId="70" applyNumberFormat="0" applyProtection="0">
      <alignment horizontal="left" vertical="center" indent="1"/>
    </xf>
    <xf numFmtId="4" fontId="47" fillId="18" borderId="68" applyNumberFormat="0" applyProtection="0">
      <alignment vertical="center"/>
    </xf>
    <xf numFmtId="4" fontId="47" fillId="29" borderId="70" applyNumberFormat="0" applyProtection="0">
      <alignment horizontal="right" vertical="center"/>
    </xf>
    <xf numFmtId="4" fontId="47" fillId="35" borderId="70" applyNumberFormat="0" applyProtection="0">
      <alignment vertical="center"/>
    </xf>
    <xf numFmtId="4" fontId="47" fillId="28" borderId="68" applyNumberFormat="0" applyProtection="0">
      <alignment horizontal="right" vertical="center"/>
    </xf>
    <xf numFmtId="0" fontId="33" fillId="19" borderId="68" applyNumberFormat="0" applyProtection="0">
      <alignment horizontal="left" vertical="center" indent="1"/>
    </xf>
    <xf numFmtId="0" fontId="33" fillId="22" borderId="68" applyNumberFormat="0" applyProtection="0">
      <alignment horizontal="left" vertical="center" indent="1"/>
    </xf>
    <xf numFmtId="0" fontId="33" fillId="22" borderId="68" applyNumberFormat="0" applyProtection="0">
      <alignment horizontal="left" vertical="center" indent="1"/>
    </xf>
    <xf numFmtId="0" fontId="33" fillId="33" borderId="68" applyNumberFormat="0" applyProtection="0">
      <alignment horizontal="left" vertical="center" indent="1"/>
    </xf>
    <xf numFmtId="0" fontId="33" fillId="34" borderId="68" applyNumberFormat="0" applyProtection="0">
      <alignment horizontal="left" vertical="center" indent="1"/>
    </xf>
    <xf numFmtId="4" fontId="47" fillId="20" borderId="68" applyNumberFormat="0" applyProtection="0">
      <alignment horizontal="left" vertical="center" indent="1"/>
    </xf>
    <xf numFmtId="0" fontId="33" fillId="19" borderId="68" applyNumberFormat="0" applyProtection="0">
      <alignment horizontal="left" vertical="center" indent="1"/>
    </xf>
    <xf numFmtId="4" fontId="47" fillId="31" borderId="68" applyNumberFormat="0" applyProtection="0">
      <alignment horizontal="right" vertical="center"/>
    </xf>
    <xf numFmtId="4" fontId="47" fillId="27" borderId="70" applyNumberFormat="0" applyProtection="0">
      <alignment horizontal="right" vertical="center"/>
    </xf>
    <xf numFmtId="4" fontId="49" fillId="35" borderId="68" applyNumberFormat="0" applyProtection="0">
      <alignment vertical="center"/>
    </xf>
    <xf numFmtId="0" fontId="33" fillId="19" borderId="68" applyNumberFormat="0" applyProtection="0">
      <alignment horizontal="left" vertical="center" indent="1"/>
    </xf>
    <xf numFmtId="4" fontId="48" fillId="21" borderId="70" applyNumberFormat="0" applyProtection="0">
      <alignment horizontal="left" vertical="center" indent="1"/>
    </xf>
    <xf numFmtId="0" fontId="33" fillId="33" borderId="68" applyNumberFormat="0" applyProtection="0">
      <alignment horizontal="left" vertical="center" indent="1"/>
    </xf>
    <xf numFmtId="4" fontId="47" fillId="22" borderId="68" applyNumberFormat="0" applyProtection="0">
      <alignment horizontal="left" vertical="center" indent="1"/>
    </xf>
    <xf numFmtId="4" fontId="47" fillId="31" borderId="68" applyNumberFormat="0" applyProtection="0">
      <alignment horizontal="right" vertical="center"/>
    </xf>
    <xf numFmtId="4" fontId="47" fillId="20" borderId="70" applyNumberFormat="0" applyProtection="0">
      <alignment horizontal="left" vertical="center" indent="1"/>
    </xf>
    <xf numFmtId="4" fontId="47" fillId="35" borderId="68" applyNumberFormat="0" applyProtection="0">
      <alignment horizontal="left" vertical="center" indent="1"/>
    </xf>
    <xf numFmtId="0" fontId="33" fillId="34" borderId="68" applyNumberFormat="0" applyProtection="0">
      <alignment horizontal="left" vertical="center" indent="1"/>
    </xf>
    <xf numFmtId="4" fontId="47" fillId="20" borderId="70" applyNumberFormat="0" applyProtection="0">
      <alignment horizontal="right" vertical="center"/>
    </xf>
    <xf numFmtId="0" fontId="33" fillId="22" borderId="68" applyNumberFormat="0" applyProtection="0">
      <alignment horizontal="left" vertical="center" indent="1"/>
    </xf>
    <xf numFmtId="0" fontId="33" fillId="19" borderId="68" applyNumberFormat="0" applyProtection="0">
      <alignment horizontal="left" vertical="center" indent="1"/>
    </xf>
    <xf numFmtId="4" fontId="51" fillId="20" borderId="70" applyNumberFormat="0" applyProtection="0">
      <alignment horizontal="right" vertical="center"/>
    </xf>
    <xf numFmtId="9" fontId="26" fillId="0" borderId="0" applyFont="0" applyFill="0" applyBorder="0" applyAlignment="0" applyProtection="0"/>
    <xf numFmtId="4" fontId="51" fillId="20" borderId="68" applyNumberFormat="0" applyProtection="0">
      <alignment horizontal="right" vertical="center"/>
    </xf>
    <xf numFmtId="4" fontId="47" fillId="20" borderId="68" applyNumberFormat="0" applyProtection="0">
      <alignment horizontal="right" vertical="center"/>
    </xf>
    <xf numFmtId="4" fontId="47" fillId="18" borderId="68" applyNumberFormat="0" applyProtection="0">
      <alignment horizontal="left" vertical="center" indent="1"/>
    </xf>
    <xf numFmtId="4" fontId="51" fillId="20" borderId="68" applyNumberFormat="0" applyProtection="0">
      <alignment horizontal="right" vertical="center"/>
    </xf>
    <xf numFmtId="0" fontId="33" fillId="19" borderId="68" applyNumberFormat="0" applyProtection="0">
      <alignment horizontal="left" vertical="center" indent="1"/>
    </xf>
    <xf numFmtId="4" fontId="47" fillId="25" borderId="68" applyNumberFormat="0" applyProtection="0">
      <alignment horizontal="right" vertical="center"/>
    </xf>
    <xf numFmtId="4" fontId="47" fillId="31" borderId="70" applyNumberFormat="0" applyProtection="0">
      <alignment horizontal="right" vertical="center"/>
    </xf>
    <xf numFmtId="4" fontId="47" fillId="35" borderId="68" applyNumberFormat="0" applyProtection="0">
      <alignment vertical="center"/>
    </xf>
    <xf numFmtId="4" fontId="49" fillId="18" borderId="70" applyNumberFormat="0" applyProtection="0">
      <alignment vertical="center"/>
    </xf>
    <xf numFmtId="4" fontId="47" fillId="18" borderId="68" applyNumberFormat="0" applyProtection="0">
      <alignment horizontal="left" vertical="center" indent="1"/>
    </xf>
    <xf numFmtId="0" fontId="33" fillId="19" borderId="68" applyNumberFormat="0" applyProtection="0">
      <alignment horizontal="left" vertical="center" indent="1"/>
    </xf>
    <xf numFmtId="0" fontId="33" fillId="19" borderId="68" applyNumberFormat="0" applyProtection="0">
      <alignment horizontal="left" vertical="center" indent="1"/>
    </xf>
    <xf numFmtId="0" fontId="33" fillId="34" borderId="68" applyNumberFormat="0" applyProtection="0">
      <alignment horizontal="left" vertical="center" indent="1"/>
    </xf>
    <xf numFmtId="4" fontId="47" fillId="27" borderId="68" applyNumberFormat="0" applyProtection="0">
      <alignment horizontal="right" vertical="center"/>
    </xf>
    <xf numFmtId="0" fontId="33" fillId="34" borderId="68" applyNumberFormat="0" applyProtection="0">
      <alignment horizontal="left" vertical="center" indent="1"/>
    </xf>
    <xf numFmtId="4" fontId="47" fillId="35" borderId="68" applyNumberFormat="0" applyProtection="0">
      <alignment vertical="center"/>
    </xf>
    <xf numFmtId="0" fontId="33" fillId="19" borderId="68" applyNumberFormat="0" applyProtection="0">
      <alignment horizontal="left" vertical="center" indent="1"/>
    </xf>
    <xf numFmtId="0" fontId="33" fillId="19" borderId="68" applyNumberFormat="0" applyProtection="0">
      <alignment horizontal="left" vertical="center" indent="1"/>
    </xf>
    <xf numFmtId="0" fontId="33" fillId="19" borderId="70" applyNumberFormat="0" applyProtection="0">
      <alignment horizontal="left" vertical="center" indent="1"/>
    </xf>
    <xf numFmtId="4" fontId="47" fillId="35" borderId="68" applyNumberFormat="0" applyProtection="0">
      <alignment horizontal="left" vertical="center" indent="1"/>
    </xf>
    <xf numFmtId="4" fontId="47" fillId="23" borderId="70" applyNumberFormat="0" applyProtection="0">
      <alignment horizontal="right" vertical="center"/>
    </xf>
    <xf numFmtId="4" fontId="47" fillId="35" borderId="70" applyNumberFormat="0" applyProtection="0">
      <alignment horizontal="left" vertical="center" indent="1"/>
    </xf>
    <xf numFmtId="0" fontId="33" fillId="19" borderId="68" applyNumberFormat="0" applyProtection="0">
      <alignment horizontal="left" vertical="center" indent="1"/>
    </xf>
    <xf numFmtId="4" fontId="47" fillId="27" borderId="68" applyNumberFormat="0" applyProtection="0">
      <alignment horizontal="right" vertical="center"/>
    </xf>
    <xf numFmtId="0" fontId="33" fillId="22" borderId="70" applyNumberFormat="0" applyProtection="0">
      <alignment horizontal="left" vertical="center" indent="1"/>
    </xf>
    <xf numFmtId="4" fontId="49" fillId="18" borderId="68" applyNumberFormat="0" applyProtection="0">
      <alignment vertical="center"/>
    </xf>
    <xf numFmtId="0" fontId="33" fillId="19" borderId="68" applyNumberFormat="0" applyProtection="0">
      <alignment horizontal="left" vertical="center" indent="1"/>
    </xf>
    <xf numFmtId="4" fontId="47" fillId="25" borderId="68" applyNumberFormat="0" applyProtection="0">
      <alignment horizontal="right" vertical="center"/>
    </xf>
    <xf numFmtId="0" fontId="33" fillId="34" borderId="68" applyNumberFormat="0" applyProtection="0">
      <alignment horizontal="left" vertical="center" indent="1"/>
    </xf>
    <xf numFmtId="0" fontId="33" fillId="22" borderId="70" applyNumberFormat="0" applyProtection="0">
      <alignment horizontal="left" vertical="center" indent="1"/>
    </xf>
    <xf numFmtId="4" fontId="47" fillId="18" borderId="68" applyNumberFormat="0" applyProtection="0">
      <alignment vertical="center"/>
    </xf>
    <xf numFmtId="4" fontId="47" fillId="27" borderId="68" applyNumberFormat="0" applyProtection="0">
      <alignment horizontal="right" vertical="center"/>
    </xf>
    <xf numFmtId="4" fontId="47" fillId="20" borderId="70" applyNumberFormat="0" applyProtection="0">
      <alignment horizontal="left" vertical="center" indent="1"/>
    </xf>
    <xf numFmtId="4" fontId="47" fillId="22" borderId="68" applyNumberFormat="0" applyProtection="0">
      <alignment horizontal="left" vertical="center" indent="1"/>
    </xf>
    <xf numFmtId="4" fontId="48" fillId="21" borderId="70" applyNumberFormat="0" applyProtection="0">
      <alignment horizontal="left" vertical="center" indent="1"/>
    </xf>
    <xf numFmtId="4" fontId="47" fillId="35" borderId="68" applyNumberFormat="0" applyProtection="0">
      <alignment vertical="center"/>
    </xf>
    <xf numFmtId="4" fontId="47" fillId="28" borderId="68" applyNumberFormat="0" applyProtection="0">
      <alignment horizontal="right" vertical="center"/>
    </xf>
    <xf numFmtId="4" fontId="49" fillId="18" borderId="70" applyNumberFormat="0" applyProtection="0">
      <alignment vertical="center"/>
    </xf>
    <xf numFmtId="4" fontId="47" fillId="28" borderId="70" applyNumberFormat="0" applyProtection="0">
      <alignment horizontal="right" vertical="center"/>
    </xf>
    <xf numFmtId="4" fontId="47" fillId="18" borderId="68" applyNumberFormat="0" applyProtection="0">
      <alignment horizontal="left" vertical="center" indent="1"/>
    </xf>
    <xf numFmtId="0" fontId="33" fillId="33" borderId="68" applyNumberFormat="0" applyProtection="0">
      <alignment horizontal="left" vertical="center" indent="1"/>
    </xf>
    <xf numFmtId="4" fontId="47" fillId="23" borderId="68" applyNumberFormat="0" applyProtection="0">
      <alignment horizontal="right" vertical="center"/>
    </xf>
    <xf numFmtId="4" fontId="47" fillId="35" borderId="68" applyNumberFormat="0" applyProtection="0">
      <alignment horizontal="left" vertical="center" indent="1"/>
    </xf>
    <xf numFmtId="4" fontId="47" fillId="20" borderId="68" applyNumberFormat="0" applyProtection="0">
      <alignment horizontal="left" vertical="center" indent="1"/>
    </xf>
    <xf numFmtId="0" fontId="33" fillId="19" borderId="68" applyNumberFormat="0" applyProtection="0">
      <alignment horizontal="left" vertical="center" indent="1"/>
    </xf>
    <xf numFmtId="0" fontId="33" fillId="19" borderId="70" applyNumberFormat="0" applyProtection="0">
      <alignment horizontal="left" vertical="center" indent="1"/>
    </xf>
    <xf numFmtId="0" fontId="33" fillId="33" borderId="68" applyNumberFormat="0" applyProtection="0">
      <alignment horizontal="left" vertical="center" indent="1"/>
    </xf>
    <xf numFmtId="4" fontId="47" fillId="18" borderId="68" applyNumberFormat="0" applyProtection="0">
      <alignment vertical="center"/>
    </xf>
    <xf numFmtId="4" fontId="47" fillId="27" borderId="70" applyNumberFormat="0" applyProtection="0">
      <alignment horizontal="right" vertical="center"/>
    </xf>
    <xf numFmtId="193" fontId="33" fillId="19" borderId="68" applyNumberFormat="0" applyProtection="0">
      <alignment horizontal="left" vertical="center" indent="1"/>
    </xf>
    <xf numFmtId="4" fontId="47" fillId="18" borderId="68" applyNumberFormat="0" applyProtection="0">
      <alignment horizontal="left" vertical="center" indent="1"/>
    </xf>
    <xf numFmtId="4" fontId="51" fillId="20" borderId="70" applyNumberFormat="0" applyProtection="0">
      <alignment horizontal="right" vertical="center"/>
    </xf>
    <xf numFmtId="4" fontId="47" fillId="30" borderId="68" applyNumberFormat="0" applyProtection="0">
      <alignment horizontal="right" vertical="center"/>
    </xf>
    <xf numFmtId="0" fontId="33" fillId="22" borderId="70" applyNumberFormat="0" applyProtection="0">
      <alignment horizontal="left" vertical="center" indent="1"/>
    </xf>
    <xf numFmtId="4" fontId="47" fillId="29" borderId="68" applyNumberFormat="0" applyProtection="0">
      <alignment horizontal="right" vertical="center"/>
    </xf>
    <xf numFmtId="0" fontId="33" fillId="19" borderId="68" applyNumberFormat="0" applyProtection="0">
      <alignment horizontal="left" vertical="center" indent="1"/>
    </xf>
    <xf numFmtId="4" fontId="51" fillId="20" borderId="68" applyNumberFormat="0" applyProtection="0">
      <alignment horizontal="right" vertical="center"/>
    </xf>
    <xf numFmtId="4" fontId="47" fillId="27" borderId="68" applyNumberFormat="0" applyProtection="0">
      <alignment horizontal="right" vertical="center"/>
    </xf>
    <xf numFmtId="4" fontId="47" fillId="18" borderId="70" applyNumberFormat="0" applyProtection="0">
      <alignment horizontal="left" vertical="center" indent="1"/>
    </xf>
    <xf numFmtId="4" fontId="47" fillId="28" borderId="70" applyNumberFormat="0" applyProtection="0">
      <alignment horizontal="right" vertical="center"/>
    </xf>
    <xf numFmtId="0" fontId="33" fillId="19" borderId="68" applyNumberFormat="0" applyProtection="0">
      <alignment horizontal="left" vertical="center" indent="1"/>
    </xf>
    <xf numFmtId="4" fontId="47" fillId="22" borderId="68" applyNumberFormat="0" applyProtection="0">
      <alignment horizontal="left" vertical="center" indent="1"/>
    </xf>
    <xf numFmtId="0" fontId="33" fillId="19" borderId="68" applyNumberFormat="0" applyProtection="0">
      <alignment horizontal="left" vertical="center" indent="1"/>
    </xf>
    <xf numFmtId="4" fontId="47" fillId="18" borderId="68" applyNumberFormat="0" applyProtection="0">
      <alignment horizontal="left" vertical="center" indent="1"/>
    </xf>
    <xf numFmtId="0" fontId="33" fillId="19" borderId="70" applyNumberFormat="0" applyProtection="0">
      <alignment horizontal="left" vertical="center" indent="1"/>
    </xf>
    <xf numFmtId="0" fontId="33" fillId="19" borderId="70" applyNumberFormat="0" applyProtection="0">
      <alignment horizontal="left" vertical="center" indent="1"/>
    </xf>
    <xf numFmtId="0" fontId="33" fillId="34" borderId="68" applyNumberFormat="0" applyProtection="0">
      <alignment horizontal="left" vertical="center" indent="1"/>
    </xf>
    <xf numFmtId="4" fontId="47" fillId="18" borderId="68" applyNumberFormat="0" applyProtection="0">
      <alignment horizontal="left" vertical="center" indent="1"/>
    </xf>
    <xf numFmtId="0" fontId="33" fillId="19" borderId="68" applyNumberFormat="0" applyProtection="0">
      <alignment horizontal="left" vertical="center" indent="1"/>
    </xf>
    <xf numFmtId="0" fontId="33" fillId="19" borderId="70" applyNumberFormat="0" applyProtection="0">
      <alignment horizontal="left" vertical="center" indent="1"/>
    </xf>
    <xf numFmtId="4" fontId="47" fillId="18" borderId="70" applyNumberFormat="0" applyProtection="0">
      <alignment horizontal="left" vertical="center" indent="1"/>
    </xf>
    <xf numFmtId="0" fontId="33" fillId="19" borderId="70" applyNumberFormat="0" applyProtection="0">
      <alignment horizontal="left" vertical="center" indent="1"/>
    </xf>
    <xf numFmtId="4" fontId="47" fillId="18" borderId="68" applyNumberFormat="0" applyProtection="0">
      <alignment horizontal="left" vertical="center" indent="1"/>
    </xf>
    <xf numFmtId="4" fontId="47" fillId="31" borderId="70" applyNumberFormat="0" applyProtection="0">
      <alignment horizontal="right" vertical="center"/>
    </xf>
    <xf numFmtId="0" fontId="33" fillId="19" borderId="68" applyNumberFormat="0" applyProtection="0">
      <alignment horizontal="left" vertical="center" indent="1"/>
    </xf>
    <xf numFmtId="0" fontId="33" fillId="19" borderId="68" applyNumberFormat="0" applyProtection="0">
      <alignment horizontal="left" vertical="center" indent="1"/>
    </xf>
    <xf numFmtId="0" fontId="33" fillId="33" borderId="68" applyNumberFormat="0" applyProtection="0">
      <alignment horizontal="left" vertical="center" indent="1"/>
    </xf>
    <xf numFmtId="0" fontId="33" fillId="33" borderId="68" applyNumberFormat="0" applyProtection="0">
      <alignment horizontal="left" vertical="center" indent="1"/>
    </xf>
    <xf numFmtId="0" fontId="33" fillId="33" borderId="68" applyNumberFormat="0" applyProtection="0">
      <alignment horizontal="left" vertical="center" indent="1"/>
    </xf>
    <xf numFmtId="4" fontId="47" fillId="20" borderId="68" applyNumberFormat="0" applyProtection="0">
      <alignment horizontal="right" vertical="center"/>
    </xf>
    <xf numFmtId="4" fontId="47" fillId="26" borderId="70" applyNumberFormat="0" applyProtection="0">
      <alignment horizontal="right" vertical="center"/>
    </xf>
    <xf numFmtId="4" fontId="49" fillId="35" borderId="68" applyNumberFormat="0" applyProtection="0">
      <alignment vertical="center"/>
    </xf>
    <xf numFmtId="4" fontId="47" fillId="18" borderId="68" applyNumberFormat="0" applyProtection="0">
      <alignment vertical="center"/>
    </xf>
    <xf numFmtId="4" fontId="47" fillId="25" borderId="68" applyNumberFormat="0" applyProtection="0">
      <alignment horizontal="right" vertical="center"/>
    </xf>
    <xf numFmtId="4" fontId="47" fillId="23" borderId="68" applyNumberFormat="0" applyProtection="0">
      <alignment horizontal="right" vertical="center"/>
    </xf>
    <xf numFmtId="4" fontId="47" fillId="28" borderId="68" applyNumberFormat="0" applyProtection="0">
      <alignment horizontal="right" vertical="center"/>
    </xf>
    <xf numFmtId="4" fontId="47" fillId="18" borderId="68" applyNumberFormat="0" applyProtection="0">
      <alignment horizontal="left" vertical="center" indent="1"/>
    </xf>
    <xf numFmtId="4" fontId="47" fillId="26" borderId="68" applyNumberFormat="0" applyProtection="0">
      <alignment horizontal="right" vertical="center"/>
    </xf>
    <xf numFmtId="4" fontId="47" fillId="35" borderId="70" applyNumberFormat="0" applyProtection="0">
      <alignment vertical="center"/>
    </xf>
    <xf numFmtId="0" fontId="86" fillId="0" borderId="0"/>
    <xf numFmtId="4" fontId="48" fillId="21" borderId="68" applyNumberFormat="0" applyProtection="0">
      <alignment horizontal="left" vertical="center" indent="1"/>
    </xf>
    <xf numFmtId="4" fontId="47" fillId="26" borderId="68" applyNumberFormat="0" applyProtection="0">
      <alignment horizontal="right" vertical="center"/>
    </xf>
    <xf numFmtId="0" fontId="33" fillId="19" borderId="68" applyNumberFormat="0" applyProtection="0">
      <alignment horizontal="left" vertical="center" indent="1"/>
    </xf>
    <xf numFmtId="0" fontId="33" fillId="19" borderId="68" applyNumberFormat="0" applyProtection="0">
      <alignment horizontal="left" vertical="center" indent="1"/>
    </xf>
    <xf numFmtId="4" fontId="47" fillId="20" borderId="70" applyNumberFormat="0" applyProtection="0">
      <alignment horizontal="right" vertical="center"/>
    </xf>
    <xf numFmtId="4" fontId="47" fillId="25" borderId="70" applyNumberFormat="0" applyProtection="0">
      <alignment horizontal="right" vertical="center"/>
    </xf>
    <xf numFmtId="4" fontId="49" fillId="20" borderId="68" applyNumberFormat="0" applyProtection="0">
      <alignment horizontal="right" vertical="center"/>
    </xf>
    <xf numFmtId="4" fontId="47" fillId="26" borderId="68" applyNumberFormat="0" applyProtection="0">
      <alignment horizontal="right" vertical="center"/>
    </xf>
    <xf numFmtId="4" fontId="47" fillId="31" borderId="68" applyNumberFormat="0" applyProtection="0">
      <alignment horizontal="right" vertical="center"/>
    </xf>
    <xf numFmtId="4" fontId="47" fillId="28" borderId="68" applyNumberFormat="0" applyProtection="0">
      <alignment horizontal="right" vertical="center"/>
    </xf>
    <xf numFmtId="4" fontId="47" fillId="25" borderId="68" applyNumberFormat="0" applyProtection="0">
      <alignment horizontal="right" vertical="center"/>
    </xf>
    <xf numFmtId="0" fontId="33" fillId="19" borderId="70" applyNumberFormat="0" applyProtection="0">
      <alignment horizontal="left" vertical="center" indent="1"/>
    </xf>
    <xf numFmtId="0" fontId="33" fillId="19" borderId="68" applyNumberFormat="0" applyProtection="0">
      <alignment horizontal="left" vertical="center" indent="1"/>
    </xf>
    <xf numFmtId="4" fontId="47" fillId="27" borderId="68" applyNumberFormat="0" applyProtection="0">
      <alignment horizontal="right" vertical="center"/>
    </xf>
    <xf numFmtId="4" fontId="47" fillId="18" borderId="70" applyNumberFormat="0" applyProtection="0">
      <alignment horizontal="left" vertical="center" indent="1"/>
    </xf>
    <xf numFmtId="0" fontId="33" fillId="33" borderId="68" applyNumberFormat="0" applyProtection="0">
      <alignment horizontal="left" vertical="center" indent="1"/>
    </xf>
    <xf numFmtId="4" fontId="47" fillId="23" borderId="70" applyNumberFormat="0" applyProtection="0">
      <alignment horizontal="right" vertical="center"/>
    </xf>
    <xf numFmtId="4" fontId="47" fillId="30" borderId="70" applyNumberFormat="0" applyProtection="0">
      <alignment horizontal="right" vertical="center"/>
    </xf>
    <xf numFmtId="4" fontId="47" fillId="24" borderId="68" applyNumberFormat="0" applyProtection="0">
      <alignment horizontal="right" vertical="center"/>
    </xf>
    <xf numFmtId="4" fontId="47" fillId="20" borderId="68" applyNumberFormat="0" applyProtection="0">
      <alignment horizontal="left" vertical="center" indent="1"/>
    </xf>
    <xf numFmtId="4" fontId="47" fillId="20" borderId="68" applyNumberFormat="0" applyProtection="0">
      <alignment horizontal="right" vertical="center"/>
    </xf>
    <xf numFmtId="0" fontId="33" fillId="19" borderId="68" applyNumberFormat="0" applyProtection="0">
      <alignment horizontal="left" vertical="center" indent="1"/>
    </xf>
    <xf numFmtId="4" fontId="49" fillId="20" borderId="68" applyNumberFormat="0" applyProtection="0">
      <alignment horizontal="right" vertical="center"/>
    </xf>
    <xf numFmtId="4" fontId="47" fillId="18" borderId="68" applyNumberFormat="0" applyProtection="0">
      <alignment horizontal="left" vertical="center" indent="1"/>
    </xf>
    <xf numFmtId="4" fontId="47" fillId="35" borderId="68" applyNumberFormat="0" applyProtection="0">
      <alignment vertical="center"/>
    </xf>
    <xf numFmtId="0" fontId="33" fillId="22" borderId="68" applyNumberFormat="0" applyProtection="0">
      <alignment horizontal="left" vertical="center" indent="1"/>
    </xf>
    <xf numFmtId="0" fontId="33" fillId="19" borderId="68" applyNumberFormat="0" applyProtection="0">
      <alignment horizontal="left" vertical="center" indent="1"/>
    </xf>
    <xf numFmtId="0" fontId="33" fillId="19" borderId="68" applyNumberFormat="0" applyProtection="0">
      <alignment horizontal="left" vertical="center" indent="1"/>
    </xf>
    <xf numFmtId="4" fontId="49" fillId="35" borderId="68" applyNumberFormat="0" applyProtection="0">
      <alignment vertical="center"/>
    </xf>
    <xf numFmtId="0" fontId="33" fillId="22" borderId="68" applyNumberFormat="0" applyProtection="0">
      <alignment horizontal="left" vertical="center" indent="1"/>
    </xf>
    <xf numFmtId="4" fontId="47" fillId="31" borderId="68" applyNumberFormat="0" applyProtection="0">
      <alignment horizontal="right" vertical="center"/>
    </xf>
    <xf numFmtId="0" fontId="33" fillId="33" borderId="68" applyNumberFormat="0" applyProtection="0">
      <alignment horizontal="left" vertical="center" indent="1"/>
    </xf>
    <xf numFmtId="0" fontId="33" fillId="33" borderId="70" applyNumberFormat="0" applyProtection="0">
      <alignment horizontal="left" vertical="center" indent="1"/>
    </xf>
    <xf numFmtId="4" fontId="47" fillId="27" borderId="70" applyNumberFormat="0" applyProtection="0">
      <alignment horizontal="right" vertical="center"/>
    </xf>
    <xf numFmtId="0" fontId="33" fillId="33" borderId="70" applyNumberFormat="0" applyProtection="0">
      <alignment horizontal="left" vertical="center" indent="1"/>
    </xf>
    <xf numFmtId="4" fontId="47" fillId="22" borderId="68" applyNumberFormat="0" applyProtection="0">
      <alignment horizontal="left" vertical="center" indent="1"/>
    </xf>
    <xf numFmtId="0" fontId="33" fillId="19" borderId="68" applyNumberFormat="0" applyProtection="0">
      <alignment horizontal="left" vertical="center" indent="1"/>
    </xf>
    <xf numFmtId="4" fontId="47" fillId="22" borderId="68" applyNumberFormat="0" applyProtection="0">
      <alignment horizontal="left" vertical="center" indent="1"/>
    </xf>
    <xf numFmtId="4" fontId="47" fillId="20" borderId="68" applyNumberFormat="0" applyProtection="0">
      <alignment horizontal="left" vertical="center" indent="1"/>
    </xf>
    <xf numFmtId="4" fontId="47" fillId="35" borderId="68" applyNumberFormat="0" applyProtection="0">
      <alignment horizontal="left" vertical="center" indent="1"/>
    </xf>
    <xf numFmtId="4" fontId="48" fillId="21" borderId="68" applyNumberFormat="0" applyProtection="0">
      <alignment horizontal="left" vertical="center" indent="1"/>
    </xf>
    <xf numFmtId="4" fontId="47" fillId="30" borderId="70" applyNumberFormat="0" applyProtection="0">
      <alignment horizontal="right" vertical="center"/>
    </xf>
    <xf numFmtId="4" fontId="47" fillId="30" borderId="68" applyNumberFormat="0" applyProtection="0">
      <alignment horizontal="right" vertical="center"/>
    </xf>
    <xf numFmtId="0" fontId="33" fillId="0" borderId="0"/>
    <xf numFmtId="0" fontId="33" fillId="19" borderId="68" applyNumberFormat="0" applyProtection="0">
      <alignment horizontal="left" vertical="center" indent="1"/>
    </xf>
    <xf numFmtId="4" fontId="47" fillId="22" borderId="70" applyNumberFormat="0" applyProtection="0">
      <alignment horizontal="left" vertical="center" indent="1"/>
    </xf>
    <xf numFmtId="4" fontId="47" fillId="35" borderId="68" applyNumberFormat="0" applyProtection="0">
      <alignment vertical="center"/>
    </xf>
    <xf numFmtId="0" fontId="33" fillId="33" borderId="70" applyNumberFormat="0" applyProtection="0">
      <alignment horizontal="left" vertical="center" indent="1"/>
    </xf>
    <xf numFmtId="4" fontId="47" fillId="23" borderId="68" applyNumberFormat="0" applyProtection="0">
      <alignment horizontal="right" vertical="center"/>
    </xf>
    <xf numFmtId="4" fontId="48" fillId="21" borderId="68" applyNumberFormat="0" applyProtection="0">
      <alignment horizontal="left" vertical="center" indent="1"/>
    </xf>
    <xf numFmtId="4" fontId="49" fillId="18" borderId="68" applyNumberFormat="0" applyProtection="0">
      <alignment vertical="center"/>
    </xf>
    <xf numFmtId="4" fontId="49" fillId="18" borderId="68" applyNumberFormat="0" applyProtection="0">
      <alignment vertical="center"/>
    </xf>
    <xf numFmtId="4" fontId="47" fillId="31" borderId="70" applyNumberFormat="0" applyProtection="0">
      <alignment horizontal="right" vertical="center"/>
    </xf>
    <xf numFmtId="4" fontId="47" fillId="18" borderId="68" applyNumberFormat="0" applyProtection="0">
      <alignment horizontal="left" vertical="center" indent="1"/>
    </xf>
    <xf numFmtId="4" fontId="47" fillId="18" borderId="70" applyNumberFormat="0" applyProtection="0">
      <alignment horizontal="left" vertical="center" indent="1"/>
    </xf>
    <xf numFmtId="4" fontId="47" fillId="30" borderId="68" applyNumberFormat="0" applyProtection="0">
      <alignment horizontal="right" vertical="center"/>
    </xf>
    <xf numFmtId="4" fontId="47" fillId="20" borderId="68" applyNumberFormat="0" applyProtection="0">
      <alignment horizontal="left" vertical="center" indent="1"/>
    </xf>
    <xf numFmtId="4" fontId="49" fillId="20" borderId="68" applyNumberFormat="0" applyProtection="0">
      <alignment horizontal="right" vertical="center"/>
    </xf>
    <xf numFmtId="0" fontId="33" fillId="33" borderId="68" applyNumberFormat="0" applyProtection="0">
      <alignment horizontal="left" vertical="center" indent="1"/>
    </xf>
    <xf numFmtId="4" fontId="47" fillId="20" borderId="68" applyNumberFormat="0" applyProtection="0">
      <alignment horizontal="right" vertical="center"/>
    </xf>
    <xf numFmtId="4" fontId="48" fillId="21" borderId="70" applyNumberFormat="0" applyProtection="0">
      <alignment horizontal="left" vertical="center" indent="1"/>
    </xf>
    <xf numFmtId="4" fontId="47" fillId="35" borderId="68" applyNumberFormat="0" applyProtection="0">
      <alignment horizontal="left" vertical="center" indent="1"/>
    </xf>
    <xf numFmtId="4" fontId="47" fillId="22" borderId="68" applyNumberFormat="0" applyProtection="0">
      <alignment horizontal="left" vertical="center" indent="1"/>
    </xf>
    <xf numFmtId="0" fontId="33" fillId="22" borderId="68" applyNumberFormat="0" applyProtection="0">
      <alignment horizontal="left" vertical="center" indent="1"/>
    </xf>
    <xf numFmtId="4" fontId="47" fillId="18" borderId="68" applyNumberFormat="0" applyProtection="0">
      <alignment vertical="center"/>
    </xf>
    <xf numFmtId="0" fontId="33" fillId="19" borderId="68" applyNumberFormat="0" applyProtection="0">
      <alignment horizontal="left" vertical="center" indent="1"/>
    </xf>
    <xf numFmtId="0" fontId="33" fillId="19" borderId="68" applyNumberFormat="0" applyProtection="0">
      <alignment horizontal="left" vertical="center" indent="1"/>
    </xf>
    <xf numFmtId="4" fontId="47" fillId="23" borderId="68" applyNumberFormat="0" applyProtection="0">
      <alignment horizontal="right" vertical="center"/>
    </xf>
    <xf numFmtId="4" fontId="47" fillId="25" borderId="70" applyNumberFormat="0" applyProtection="0">
      <alignment horizontal="right" vertical="center"/>
    </xf>
    <xf numFmtId="4" fontId="47" fillId="23" borderId="68" applyNumberFormat="0" applyProtection="0">
      <alignment horizontal="right" vertical="center"/>
    </xf>
    <xf numFmtId="0" fontId="33" fillId="19" borderId="68" applyNumberFormat="0" applyProtection="0">
      <alignment horizontal="left" vertical="center" indent="1"/>
    </xf>
    <xf numFmtId="4" fontId="47" fillId="35" borderId="68" applyNumberFormat="0" applyProtection="0">
      <alignment vertical="center"/>
    </xf>
    <xf numFmtId="0" fontId="33" fillId="19" borderId="68" applyNumberFormat="0" applyProtection="0">
      <alignment horizontal="left" vertical="center" indent="1"/>
    </xf>
    <xf numFmtId="4" fontId="47" fillId="18" borderId="70" applyNumberFormat="0" applyProtection="0">
      <alignment horizontal="left" vertical="center" indent="1"/>
    </xf>
    <xf numFmtId="0" fontId="33" fillId="33" borderId="68" applyNumberFormat="0" applyProtection="0">
      <alignment horizontal="left" vertical="center" indent="1"/>
    </xf>
    <xf numFmtId="4" fontId="49" fillId="18" borderId="70" applyNumberFormat="0" applyProtection="0">
      <alignment vertical="center"/>
    </xf>
    <xf numFmtId="4" fontId="47" fillId="18" borderId="70" applyNumberFormat="0" applyProtection="0">
      <alignment horizontal="left" vertical="center" indent="1"/>
    </xf>
    <xf numFmtId="4" fontId="47" fillId="29" borderId="68" applyNumberFormat="0" applyProtection="0">
      <alignment horizontal="right" vertical="center"/>
    </xf>
    <xf numFmtId="4" fontId="47" fillId="27" borderId="68" applyNumberFormat="0" applyProtection="0">
      <alignment horizontal="right" vertical="center"/>
    </xf>
    <xf numFmtId="0" fontId="33" fillId="22" borderId="68" applyNumberFormat="0" applyProtection="0">
      <alignment horizontal="left" vertical="center" indent="1"/>
    </xf>
    <xf numFmtId="4" fontId="47" fillId="25" borderId="68" applyNumberFormat="0" applyProtection="0">
      <alignment horizontal="right" vertical="center"/>
    </xf>
    <xf numFmtId="4" fontId="47" fillId="18" borderId="68" applyNumberFormat="0" applyProtection="0">
      <alignment vertical="center"/>
    </xf>
    <xf numFmtId="0" fontId="33" fillId="33" borderId="68" applyNumberFormat="0" applyProtection="0">
      <alignment horizontal="left" vertical="center" indent="1"/>
    </xf>
    <xf numFmtId="4" fontId="49" fillId="18" borderId="68" applyNumberFormat="0" applyProtection="0">
      <alignment vertical="center"/>
    </xf>
    <xf numFmtId="0" fontId="33" fillId="19" borderId="70" applyNumberFormat="0" applyProtection="0">
      <alignment horizontal="left" vertical="center" indent="1"/>
    </xf>
    <xf numFmtId="4" fontId="47" fillId="18" borderId="68" applyNumberFormat="0" applyProtection="0">
      <alignment horizontal="left" vertical="center" indent="1"/>
    </xf>
    <xf numFmtId="4" fontId="47" fillId="27" borderId="68" applyNumberFormat="0" applyProtection="0">
      <alignment horizontal="right" vertical="center"/>
    </xf>
    <xf numFmtId="4" fontId="47" fillId="29" borderId="70" applyNumberFormat="0" applyProtection="0">
      <alignment horizontal="right" vertical="center"/>
    </xf>
    <xf numFmtId="4" fontId="51" fillId="20" borderId="68" applyNumberFormat="0" applyProtection="0">
      <alignment horizontal="right" vertical="center"/>
    </xf>
    <xf numFmtId="4" fontId="47" fillId="23" borderId="70" applyNumberFormat="0" applyProtection="0">
      <alignment horizontal="right" vertical="center"/>
    </xf>
    <xf numFmtId="0" fontId="33" fillId="19" borderId="70" applyNumberFormat="0" applyProtection="0">
      <alignment horizontal="left" vertical="center" indent="1"/>
    </xf>
    <xf numFmtId="4" fontId="47" fillId="18" borderId="68" applyNumberFormat="0" applyProtection="0">
      <alignment vertical="center"/>
    </xf>
    <xf numFmtId="4" fontId="47" fillId="29" borderId="68" applyNumberFormat="0" applyProtection="0">
      <alignment horizontal="right" vertical="center"/>
    </xf>
    <xf numFmtId="0" fontId="33" fillId="33" borderId="68" applyNumberFormat="0" applyProtection="0">
      <alignment horizontal="left" vertical="center" indent="1"/>
    </xf>
    <xf numFmtId="4" fontId="49" fillId="20" borderId="70" applyNumberFormat="0" applyProtection="0">
      <alignment horizontal="right" vertical="center"/>
    </xf>
    <xf numFmtId="0" fontId="33" fillId="19" borderId="68" applyNumberFormat="0" applyProtection="0">
      <alignment horizontal="left" vertical="center" indent="1"/>
    </xf>
    <xf numFmtId="4" fontId="47" fillId="29" borderId="70" applyNumberFormat="0" applyProtection="0">
      <alignment horizontal="right" vertical="center"/>
    </xf>
    <xf numFmtId="4" fontId="49" fillId="20" borderId="68" applyNumberFormat="0" applyProtection="0">
      <alignment horizontal="right" vertical="center"/>
    </xf>
    <xf numFmtId="9" fontId="26" fillId="0" borderId="0" applyFont="0" applyFill="0" applyBorder="0" applyAlignment="0" applyProtection="0"/>
    <xf numFmtId="4" fontId="47" fillId="35" borderId="68" applyNumberFormat="0" applyProtection="0">
      <alignment horizontal="left" vertical="center" indent="1"/>
    </xf>
    <xf numFmtId="4" fontId="47" fillId="26" borderId="68" applyNumberFormat="0" applyProtection="0">
      <alignment horizontal="right" vertical="center"/>
    </xf>
    <xf numFmtId="4" fontId="47" fillId="35" borderId="68" applyNumberFormat="0" applyProtection="0">
      <alignment vertical="center"/>
    </xf>
    <xf numFmtId="4" fontId="47" fillId="30" borderId="68" applyNumberFormat="0" applyProtection="0">
      <alignment horizontal="right" vertical="center"/>
    </xf>
    <xf numFmtId="4" fontId="47" fillId="22" borderId="68" applyNumberFormat="0" applyProtection="0">
      <alignment horizontal="left" vertical="center" indent="1"/>
    </xf>
    <xf numFmtId="0" fontId="33" fillId="19" borderId="68" applyNumberFormat="0" applyProtection="0">
      <alignment horizontal="left" vertical="center" indent="1"/>
    </xf>
    <xf numFmtId="4" fontId="47" fillId="35" borderId="70" applyNumberFormat="0" applyProtection="0">
      <alignment horizontal="left" vertical="center" indent="1"/>
    </xf>
    <xf numFmtId="4" fontId="47" fillId="29" borderId="70" applyNumberFormat="0" applyProtection="0">
      <alignment horizontal="right" vertical="center"/>
    </xf>
    <xf numFmtId="0" fontId="33" fillId="34" borderId="68" applyNumberFormat="0" applyProtection="0">
      <alignment horizontal="left" vertical="center" indent="1"/>
    </xf>
    <xf numFmtId="4" fontId="47" fillId="35" borderId="68" applyNumberFormat="0" applyProtection="0">
      <alignment vertical="center"/>
    </xf>
    <xf numFmtId="4" fontId="47" fillId="30" borderId="70" applyNumberFormat="0" applyProtection="0">
      <alignment horizontal="right" vertical="center"/>
    </xf>
    <xf numFmtId="4" fontId="47" fillId="24" borderId="68" applyNumberFormat="0" applyProtection="0">
      <alignment horizontal="right" vertical="center"/>
    </xf>
    <xf numFmtId="4" fontId="47" fillId="22" borderId="68" applyNumberFormat="0" applyProtection="0">
      <alignment horizontal="left" vertical="center" indent="1"/>
    </xf>
    <xf numFmtId="4" fontId="47" fillId="24" borderId="70" applyNumberFormat="0" applyProtection="0">
      <alignment horizontal="right" vertical="center"/>
    </xf>
    <xf numFmtId="0" fontId="33" fillId="34" borderId="68" applyNumberFormat="0" applyProtection="0">
      <alignment horizontal="left" vertical="center" indent="1"/>
    </xf>
    <xf numFmtId="4" fontId="47" fillId="24" borderId="68" applyNumberFormat="0" applyProtection="0">
      <alignment horizontal="right" vertical="center"/>
    </xf>
    <xf numFmtId="4" fontId="47" fillId="18" borderId="68" applyNumberFormat="0" applyProtection="0">
      <alignment horizontal="left" vertical="center" indent="1"/>
    </xf>
    <xf numFmtId="4" fontId="49" fillId="20" borderId="68" applyNumberFormat="0" applyProtection="0">
      <alignment horizontal="right" vertical="center"/>
    </xf>
    <xf numFmtId="4" fontId="47" fillId="29" borderId="70" applyNumberFormat="0" applyProtection="0">
      <alignment horizontal="right" vertical="center"/>
    </xf>
    <xf numFmtId="4" fontId="47" fillId="18" borderId="70" applyNumberFormat="0" applyProtection="0">
      <alignment horizontal="left" vertical="center" indent="1"/>
    </xf>
    <xf numFmtId="0" fontId="33" fillId="19" borderId="68" applyNumberFormat="0" applyProtection="0">
      <alignment horizontal="left" vertical="center" indent="1"/>
    </xf>
    <xf numFmtId="4" fontId="47" fillId="35" borderId="70" applyNumberFormat="0" applyProtection="0">
      <alignment horizontal="left" vertical="center" indent="1"/>
    </xf>
    <xf numFmtId="4" fontId="47" fillId="20" borderId="68" applyNumberFormat="0" applyProtection="0">
      <alignment horizontal="left" vertical="center" indent="1"/>
    </xf>
    <xf numFmtId="4" fontId="47" fillId="22" borderId="68" applyNumberFormat="0" applyProtection="0">
      <alignment horizontal="left" vertical="center" indent="1"/>
    </xf>
    <xf numFmtId="4" fontId="47" fillId="23" borderId="68" applyNumberFormat="0" applyProtection="0">
      <alignment horizontal="right" vertical="center"/>
    </xf>
    <xf numFmtId="0" fontId="33" fillId="19" borderId="68" applyNumberFormat="0" applyProtection="0">
      <alignment horizontal="left" vertical="center" indent="1"/>
    </xf>
    <xf numFmtId="4" fontId="49" fillId="18" borderId="70" applyNumberFormat="0" applyProtection="0">
      <alignment vertical="center"/>
    </xf>
    <xf numFmtId="4" fontId="47" fillId="20" borderId="70" applyNumberFormat="0" applyProtection="0">
      <alignment horizontal="right" vertical="center"/>
    </xf>
    <xf numFmtId="0" fontId="33" fillId="22" borderId="68" applyNumberFormat="0" applyProtection="0">
      <alignment horizontal="left" vertical="center" indent="1"/>
    </xf>
    <xf numFmtId="4" fontId="47" fillId="24" borderId="68" applyNumberFormat="0" applyProtection="0">
      <alignment horizontal="right" vertical="center"/>
    </xf>
    <xf numFmtId="4" fontId="47" fillId="26" borderId="68" applyNumberFormat="0" applyProtection="0">
      <alignment horizontal="right" vertical="center"/>
    </xf>
    <xf numFmtId="0" fontId="33" fillId="19" borderId="68" applyNumberFormat="0" applyProtection="0">
      <alignment horizontal="left" vertical="center" indent="1"/>
    </xf>
    <xf numFmtId="4" fontId="49" fillId="20" borderId="68" applyNumberFormat="0" applyProtection="0">
      <alignment horizontal="right" vertical="center"/>
    </xf>
    <xf numFmtId="0" fontId="33" fillId="19" borderId="70" applyNumberFormat="0" applyProtection="0">
      <alignment horizontal="left" vertical="center" indent="1"/>
    </xf>
    <xf numFmtId="0" fontId="33" fillId="33" borderId="70" applyNumberFormat="0" applyProtection="0">
      <alignment horizontal="left" vertical="center" indent="1"/>
    </xf>
    <xf numFmtId="0" fontId="33" fillId="34" borderId="70" applyNumberFormat="0" applyProtection="0">
      <alignment horizontal="left" vertical="center" indent="1"/>
    </xf>
    <xf numFmtId="0" fontId="33" fillId="19" borderId="68" applyNumberFormat="0" applyProtection="0">
      <alignment horizontal="left" vertical="center" indent="1"/>
    </xf>
    <xf numFmtId="4" fontId="48" fillId="21" borderId="68" applyNumberFormat="0" applyProtection="0">
      <alignment horizontal="left" vertical="center" indent="1"/>
    </xf>
    <xf numFmtId="4" fontId="47" fillId="29" borderId="68" applyNumberFormat="0" applyProtection="0">
      <alignment horizontal="right" vertical="center"/>
    </xf>
    <xf numFmtId="0" fontId="33" fillId="19" borderId="70" applyNumberFormat="0" applyProtection="0">
      <alignment horizontal="left" vertical="center" indent="1"/>
    </xf>
    <xf numFmtId="0" fontId="82" fillId="0" borderId="0" applyBorder="0"/>
    <xf numFmtId="4" fontId="47" fillId="20" borderId="70" applyNumberFormat="0" applyProtection="0">
      <alignment horizontal="right" vertical="center"/>
    </xf>
    <xf numFmtId="4" fontId="47" fillId="24" borderId="68" applyNumberFormat="0" applyProtection="0">
      <alignment horizontal="right" vertical="center"/>
    </xf>
    <xf numFmtId="4" fontId="47" fillId="35" borderId="70" applyNumberFormat="0" applyProtection="0">
      <alignment vertical="center"/>
    </xf>
    <xf numFmtId="4" fontId="47" fillId="29" borderId="70" applyNumberFormat="0" applyProtection="0">
      <alignment horizontal="right" vertical="center"/>
    </xf>
    <xf numFmtId="4" fontId="47" fillId="22" borderId="68" applyNumberFormat="0" applyProtection="0">
      <alignment horizontal="left" vertical="center" indent="1"/>
    </xf>
    <xf numFmtId="4" fontId="47" fillId="27" borderId="68" applyNumberFormat="0" applyProtection="0">
      <alignment horizontal="right" vertical="center"/>
    </xf>
    <xf numFmtId="0" fontId="33" fillId="19" borderId="68" applyNumberFormat="0" applyProtection="0">
      <alignment horizontal="left" vertical="center" indent="1"/>
    </xf>
    <xf numFmtId="4" fontId="49" fillId="35" borderId="68" applyNumberFormat="0" applyProtection="0">
      <alignment vertical="center"/>
    </xf>
    <xf numFmtId="4" fontId="47" fillId="23" borderId="70" applyNumberFormat="0" applyProtection="0">
      <alignment horizontal="right" vertical="center"/>
    </xf>
    <xf numFmtId="0" fontId="33" fillId="34" borderId="68" applyNumberFormat="0" applyProtection="0">
      <alignment horizontal="left" vertical="center" indent="1"/>
    </xf>
    <xf numFmtId="4" fontId="47" fillId="22" borderId="68" applyNumberFormat="0" applyProtection="0">
      <alignment horizontal="left" vertical="center" indent="1"/>
    </xf>
    <xf numFmtId="4" fontId="47" fillId="29" borderId="68" applyNumberFormat="0" applyProtection="0">
      <alignment horizontal="right" vertical="center"/>
    </xf>
    <xf numFmtId="4" fontId="49" fillId="20" borderId="70" applyNumberFormat="0" applyProtection="0">
      <alignment horizontal="right" vertical="center"/>
    </xf>
    <xf numFmtId="0" fontId="33" fillId="19" borderId="68" applyNumberFormat="0" applyProtection="0">
      <alignment horizontal="left" vertical="center" indent="1"/>
    </xf>
    <xf numFmtId="4" fontId="47" fillId="23" borderId="68" applyNumberFormat="0" applyProtection="0">
      <alignment horizontal="right" vertical="center"/>
    </xf>
    <xf numFmtId="0" fontId="33" fillId="22" borderId="68" applyNumberFormat="0" applyProtection="0">
      <alignment horizontal="left" vertical="center" indent="1"/>
    </xf>
    <xf numFmtId="4" fontId="47" fillId="20" borderId="70" applyNumberFormat="0" applyProtection="0">
      <alignment horizontal="right" vertical="center"/>
    </xf>
    <xf numFmtId="4" fontId="47" fillId="26" borderId="68" applyNumberFormat="0" applyProtection="0">
      <alignment horizontal="right" vertical="center"/>
    </xf>
    <xf numFmtId="4" fontId="47" fillId="18" borderId="68" applyNumberFormat="0" applyProtection="0">
      <alignment horizontal="left" vertical="center" indent="1"/>
    </xf>
    <xf numFmtId="4" fontId="47" fillId="25" borderId="68" applyNumberFormat="0" applyProtection="0">
      <alignment horizontal="right" vertical="center"/>
    </xf>
    <xf numFmtId="0" fontId="33" fillId="19" borderId="68" applyNumberFormat="0" applyProtection="0">
      <alignment horizontal="left" vertical="center" indent="1"/>
    </xf>
    <xf numFmtId="0" fontId="33" fillId="33" borderId="68" applyNumberFormat="0" applyProtection="0">
      <alignment horizontal="left" vertical="center" indent="1"/>
    </xf>
    <xf numFmtId="0" fontId="33" fillId="19" borderId="68" applyNumberFormat="0" applyProtection="0">
      <alignment horizontal="left" vertical="center" indent="1"/>
    </xf>
    <xf numFmtId="4" fontId="47" fillId="27" borderId="70" applyNumberFormat="0" applyProtection="0">
      <alignment horizontal="right" vertical="center"/>
    </xf>
    <xf numFmtId="0" fontId="33" fillId="34" borderId="70" applyNumberFormat="0" applyProtection="0">
      <alignment horizontal="left" vertical="center" indent="1"/>
    </xf>
    <xf numFmtId="4" fontId="47" fillId="22" borderId="68" applyNumberFormat="0" applyProtection="0">
      <alignment horizontal="left" vertical="center" indent="1"/>
    </xf>
    <xf numFmtId="4" fontId="47" fillId="27" borderId="68" applyNumberFormat="0" applyProtection="0">
      <alignment horizontal="right" vertical="center"/>
    </xf>
    <xf numFmtId="0" fontId="33" fillId="34" borderId="68" applyNumberFormat="0" applyProtection="0">
      <alignment horizontal="left" vertical="center" indent="1"/>
    </xf>
    <xf numFmtId="4" fontId="47" fillId="20" borderId="68" applyNumberFormat="0" applyProtection="0">
      <alignment horizontal="left" vertical="center" indent="1"/>
    </xf>
    <xf numFmtId="0" fontId="33" fillId="19" borderId="68" applyNumberFormat="0" applyProtection="0">
      <alignment horizontal="left" vertical="center" indent="1"/>
    </xf>
    <xf numFmtId="4" fontId="49" fillId="35" borderId="68" applyNumberFormat="0" applyProtection="0">
      <alignment vertical="center"/>
    </xf>
    <xf numFmtId="0" fontId="33" fillId="33" borderId="70" applyNumberFormat="0" applyProtection="0">
      <alignment horizontal="left" vertical="center" indent="1"/>
    </xf>
    <xf numFmtId="0" fontId="33" fillId="33" borderId="70" applyNumberFormat="0" applyProtection="0">
      <alignment horizontal="left" vertical="center" indent="1"/>
    </xf>
    <xf numFmtId="4" fontId="47" fillId="18" borderId="68" applyNumberFormat="0" applyProtection="0">
      <alignment horizontal="left" vertical="center" indent="1"/>
    </xf>
    <xf numFmtId="4" fontId="49" fillId="20" borderId="70" applyNumberFormat="0" applyProtection="0">
      <alignment horizontal="right" vertical="center"/>
    </xf>
    <xf numFmtId="0" fontId="33" fillId="19" borderId="68" applyNumberFormat="0" applyProtection="0">
      <alignment horizontal="left" vertical="center" indent="1"/>
    </xf>
    <xf numFmtId="41" fontId="110" fillId="0" borderId="0" applyNumberFormat="0" applyFill="0" applyBorder="0" applyAlignment="0"/>
    <xf numFmtId="0" fontId="33" fillId="22" borderId="68" applyNumberFormat="0" applyProtection="0">
      <alignment horizontal="left" vertical="center" indent="1"/>
    </xf>
    <xf numFmtId="4" fontId="47" fillId="26" borderId="70" applyNumberFormat="0" applyProtection="0">
      <alignment horizontal="right" vertical="center"/>
    </xf>
    <xf numFmtId="4" fontId="47" fillId="20" borderId="68" applyNumberFormat="0" applyProtection="0">
      <alignment horizontal="left" vertical="center" indent="1"/>
    </xf>
    <xf numFmtId="4" fontId="47" fillId="20" borderId="68" applyNumberFormat="0" applyProtection="0">
      <alignment horizontal="left" vertical="center" indent="1"/>
    </xf>
    <xf numFmtId="4" fontId="47" fillId="35" borderId="68" applyNumberFormat="0" applyProtection="0">
      <alignment horizontal="left" vertical="center" indent="1"/>
    </xf>
    <xf numFmtId="4" fontId="47" fillId="35" borderId="68" applyNumberFormat="0" applyProtection="0">
      <alignment horizontal="left" vertical="center" indent="1"/>
    </xf>
    <xf numFmtId="0" fontId="33" fillId="19" borderId="68" applyNumberFormat="0" applyProtection="0">
      <alignment horizontal="left" vertical="center" indent="1"/>
    </xf>
    <xf numFmtId="4" fontId="47" fillId="30" borderId="68" applyNumberFormat="0" applyProtection="0">
      <alignment horizontal="right" vertical="center"/>
    </xf>
    <xf numFmtId="0" fontId="33" fillId="22" borderId="68" applyNumberFormat="0" applyProtection="0">
      <alignment horizontal="left" vertical="center" indent="1"/>
    </xf>
    <xf numFmtId="0" fontId="33" fillId="19" borderId="70" applyNumberFormat="0" applyProtection="0">
      <alignment horizontal="left" vertical="center" indent="1"/>
    </xf>
    <xf numFmtId="0" fontId="33" fillId="19" borderId="68" applyNumberFormat="0" applyProtection="0">
      <alignment horizontal="left" vertical="center" indent="1"/>
    </xf>
    <xf numFmtId="0" fontId="33" fillId="19" borderId="68" applyNumberFormat="0" applyProtection="0">
      <alignment horizontal="left" vertical="center" indent="1"/>
    </xf>
    <xf numFmtId="4" fontId="47" fillId="23" borderId="68" applyNumberFormat="0" applyProtection="0">
      <alignment horizontal="right" vertical="center"/>
    </xf>
    <xf numFmtId="4" fontId="47" fillId="26" borderId="70" applyNumberFormat="0" applyProtection="0">
      <alignment horizontal="right" vertical="center"/>
    </xf>
    <xf numFmtId="4" fontId="47" fillId="20" borderId="68" applyNumberFormat="0" applyProtection="0">
      <alignment horizontal="right" vertical="center"/>
    </xf>
    <xf numFmtId="4" fontId="47" fillId="30" borderId="68" applyNumberFormat="0" applyProtection="0">
      <alignment horizontal="right" vertical="center"/>
    </xf>
    <xf numFmtId="4" fontId="47" fillId="20" borderId="68" applyNumberFormat="0" applyProtection="0">
      <alignment horizontal="right" vertical="center"/>
    </xf>
    <xf numFmtId="4" fontId="47" fillId="18" borderId="68" applyNumberFormat="0" applyProtection="0">
      <alignment horizontal="left" vertical="center" indent="1"/>
    </xf>
    <xf numFmtId="0" fontId="33" fillId="33" borderId="68" applyNumberFormat="0" applyProtection="0">
      <alignment horizontal="left" vertical="center" indent="1"/>
    </xf>
    <xf numFmtId="181" fontId="1" fillId="0" borderId="0" applyFont="0" applyFill="0" applyBorder="0" applyAlignment="0" applyProtection="0"/>
    <xf numFmtId="4" fontId="47" fillId="20" borderId="68" applyNumberFormat="0" applyProtection="0">
      <alignment horizontal="left" vertical="center" indent="1"/>
    </xf>
    <xf numFmtId="0" fontId="33" fillId="33" borderId="68" applyNumberFormat="0" applyProtection="0">
      <alignment horizontal="left" vertical="center" indent="1"/>
    </xf>
    <xf numFmtId="4" fontId="47" fillId="31" borderId="68" applyNumberFormat="0" applyProtection="0">
      <alignment horizontal="right" vertical="center"/>
    </xf>
    <xf numFmtId="0" fontId="33" fillId="22" borderId="68" applyNumberFormat="0" applyProtection="0">
      <alignment horizontal="left" vertical="center" indent="1"/>
    </xf>
    <xf numFmtId="4" fontId="47" fillId="27" borderId="68" applyNumberFormat="0" applyProtection="0">
      <alignment horizontal="right" vertical="center"/>
    </xf>
    <xf numFmtId="4" fontId="47" fillId="27" borderId="70" applyNumberFormat="0" applyProtection="0">
      <alignment horizontal="right" vertical="center"/>
    </xf>
    <xf numFmtId="4" fontId="49" fillId="20" borderId="68" applyNumberFormat="0" applyProtection="0">
      <alignment horizontal="right" vertical="center"/>
    </xf>
    <xf numFmtId="4" fontId="47" fillId="25" borderId="68" applyNumberFormat="0" applyProtection="0">
      <alignment horizontal="right" vertical="center"/>
    </xf>
    <xf numFmtId="4" fontId="47" fillId="35" borderId="68" applyNumberFormat="0" applyProtection="0">
      <alignment vertical="center"/>
    </xf>
    <xf numFmtId="0" fontId="33" fillId="33" borderId="68" applyNumberFormat="0" applyProtection="0">
      <alignment horizontal="left" vertical="center" indent="1"/>
    </xf>
    <xf numFmtId="0" fontId="33" fillId="19" borderId="68" applyNumberFormat="0" applyProtection="0">
      <alignment horizontal="left" vertical="center" indent="1"/>
    </xf>
    <xf numFmtId="4" fontId="49" fillId="20" borderId="68" applyNumberFormat="0" applyProtection="0">
      <alignment horizontal="right" vertical="center"/>
    </xf>
    <xf numFmtId="0" fontId="33" fillId="19" borderId="68" applyNumberFormat="0" applyProtection="0">
      <alignment horizontal="left" vertical="center" indent="1"/>
    </xf>
    <xf numFmtId="4" fontId="47" fillId="28" borderId="70" applyNumberFormat="0" applyProtection="0">
      <alignment horizontal="right" vertical="center"/>
    </xf>
    <xf numFmtId="0" fontId="33" fillId="34" borderId="70" applyNumberFormat="0" applyProtection="0">
      <alignment horizontal="left" vertical="center" indent="1"/>
    </xf>
    <xf numFmtId="0" fontId="33" fillId="19" borderId="68" applyNumberFormat="0" applyProtection="0">
      <alignment horizontal="left" vertical="center" indent="1"/>
    </xf>
    <xf numFmtId="4" fontId="47" fillId="25" borderId="68" applyNumberFormat="0" applyProtection="0">
      <alignment horizontal="right" vertical="center"/>
    </xf>
    <xf numFmtId="4" fontId="47" fillId="23" borderId="70" applyNumberFormat="0" applyProtection="0">
      <alignment horizontal="right" vertical="center"/>
    </xf>
    <xf numFmtId="4" fontId="47" fillId="29" borderId="68" applyNumberFormat="0" applyProtection="0">
      <alignment horizontal="right" vertical="center"/>
    </xf>
    <xf numFmtId="0" fontId="33" fillId="19" borderId="70" applyNumberFormat="0" applyProtection="0">
      <alignment horizontal="left" vertical="center" indent="1"/>
    </xf>
    <xf numFmtId="0" fontId="33" fillId="19" borderId="70" applyNumberFormat="0" applyProtection="0">
      <alignment horizontal="left" vertical="center" indent="1"/>
    </xf>
    <xf numFmtId="4" fontId="47" fillId="23" borderId="68" applyNumberFormat="0" applyProtection="0">
      <alignment horizontal="right" vertical="center"/>
    </xf>
    <xf numFmtId="0" fontId="33" fillId="19" borderId="68" applyNumberFormat="0" applyProtection="0">
      <alignment horizontal="left" vertical="center" indent="1"/>
    </xf>
    <xf numFmtId="4" fontId="51" fillId="20" borderId="68" applyNumberFormat="0" applyProtection="0">
      <alignment horizontal="right" vertical="center"/>
    </xf>
    <xf numFmtId="4" fontId="48" fillId="21" borderId="68" applyNumberFormat="0" applyProtection="0">
      <alignment horizontal="left" vertical="center" indent="1"/>
    </xf>
    <xf numFmtId="0" fontId="33" fillId="19" borderId="68" applyNumberFormat="0" applyProtection="0">
      <alignment horizontal="left" vertical="center" indent="1"/>
    </xf>
    <xf numFmtId="4" fontId="47" fillId="20" borderId="68" applyNumberFormat="0" applyProtection="0">
      <alignment horizontal="right" vertical="center"/>
    </xf>
    <xf numFmtId="0" fontId="33" fillId="22" borderId="68" applyNumberFormat="0" applyProtection="0">
      <alignment horizontal="left" vertical="center" indent="1"/>
    </xf>
    <xf numFmtId="4" fontId="47" fillId="18" borderId="70" applyNumberFormat="0" applyProtection="0">
      <alignment vertical="center"/>
    </xf>
    <xf numFmtId="0" fontId="33" fillId="19" borderId="68" applyNumberFormat="0" applyProtection="0">
      <alignment horizontal="left" vertical="center" indent="1"/>
    </xf>
    <xf numFmtId="4" fontId="47" fillId="31" borderId="68" applyNumberFormat="0" applyProtection="0">
      <alignment horizontal="right" vertical="center"/>
    </xf>
    <xf numFmtId="4" fontId="49" fillId="20" borderId="68" applyNumberFormat="0" applyProtection="0">
      <alignment horizontal="right" vertical="center"/>
    </xf>
    <xf numFmtId="9" fontId="86" fillId="0" borderId="0" applyFont="0" applyFill="0" applyBorder="0" applyAlignment="0" applyProtection="0"/>
    <xf numFmtId="4" fontId="49" fillId="18" borderId="68" applyNumberFormat="0" applyProtection="0">
      <alignment vertical="center"/>
    </xf>
    <xf numFmtId="4" fontId="47" fillId="22" borderId="68" applyNumberFormat="0" applyProtection="0">
      <alignment horizontal="left" vertical="center" indent="1"/>
    </xf>
    <xf numFmtId="4" fontId="47" fillId="25" borderId="70" applyNumberFormat="0" applyProtection="0">
      <alignment horizontal="right" vertical="center"/>
    </xf>
    <xf numFmtId="4" fontId="47" fillId="20" borderId="68" applyNumberFormat="0" applyProtection="0">
      <alignment horizontal="right" vertical="center"/>
    </xf>
    <xf numFmtId="4" fontId="47" fillId="18" borderId="68" applyNumberFormat="0" applyProtection="0">
      <alignment vertical="center"/>
    </xf>
    <xf numFmtId="4" fontId="47" fillId="20" borderId="70" applyNumberFormat="0" applyProtection="0">
      <alignment horizontal="right" vertical="center"/>
    </xf>
    <xf numFmtId="4" fontId="47" fillId="20" borderId="68" applyNumberFormat="0" applyProtection="0">
      <alignment horizontal="right" vertical="center"/>
    </xf>
    <xf numFmtId="4" fontId="47" fillId="25" borderId="68" applyNumberFormat="0" applyProtection="0">
      <alignment horizontal="right" vertical="center"/>
    </xf>
    <xf numFmtId="0" fontId="33" fillId="34" borderId="68" applyNumberFormat="0" applyProtection="0">
      <alignment horizontal="left" vertical="center" indent="1"/>
    </xf>
    <xf numFmtId="0" fontId="33" fillId="19" borderId="68" applyNumberFormat="0" applyProtection="0">
      <alignment horizontal="left" vertical="center" indent="1"/>
    </xf>
    <xf numFmtId="4" fontId="47" fillId="18" borderId="70" applyNumberFormat="0" applyProtection="0">
      <alignment horizontal="left" vertical="center" indent="1"/>
    </xf>
    <xf numFmtId="4" fontId="47" fillId="20" borderId="68" applyNumberFormat="0" applyProtection="0">
      <alignment horizontal="right" vertical="center"/>
    </xf>
    <xf numFmtId="4" fontId="47" fillId="18" borderId="68" applyNumberFormat="0" applyProtection="0">
      <alignment vertical="center"/>
    </xf>
    <xf numFmtId="4" fontId="47" fillId="35" borderId="68" applyNumberFormat="0" applyProtection="0">
      <alignment horizontal="left" vertical="center" indent="1"/>
    </xf>
    <xf numFmtId="4" fontId="47" fillId="30" borderId="68" applyNumberFormat="0" applyProtection="0">
      <alignment horizontal="right" vertical="center"/>
    </xf>
    <xf numFmtId="4" fontId="47" fillId="30" borderId="68" applyNumberFormat="0" applyProtection="0">
      <alignment horizontal="right" vertical="center"/>
    </xf>
    <xf numFmtId="4" fontId="47" fillId="29" borderId="70" applyNumberFormat="0" applyProtection="0">
      <alignment horizontal="right" vertical="center"/>
    </xf>
    <xf numFmtId="0" fontId="33" fillId="33" borderId="70" applyNumberFormat="0" applyProtection="0">
      <alignment horizontal="left" vertical="center" indent="1"/>
    </xf>
    <xf numFmtId="4" fontId="47" fillId="35" borderId="68" applyNumberFormat="0" applyProtection="0">
      <alignment horizontal="left" vertical="center" indent="1"/>
    </xf>
    <xf numFmtId="4" fontId="47" fillId="28" borderId="68" applyNumberFormat="0" applyProtection="0">
      <alignment horizontal="right" vertical="center"/>
    </xf>
    <xf numFmtId="0" fontId="33" fillId="34" borderId="68" applyNumberFormat="0" applyProtection="0">
      <alignment horizontal="left" vertical="center" indent="1"/>
    </xf>
    <xf numFmtId="0" fontId="33" fillId="34" borderId="68" applyNumberFormat="0" applyProtection="0">
      <alignment horizontal="left" vertical="center" indent="1"/>
    </xf>
    <xf numFmtId="0" fontId="33" fillId="19" borderId="70" applyNumberFormat="0" applyProtection="0">
      <alignment horizontal="left" vertical="center" indent="1"/>
    </xf>
    <xf numFmtId="0" fontId="33" fillId="34" borderId="68" applyNumberFormat="0" applyProtection="0">
      <alignment horizontal="left" vertical="center" indent="1"/>
    </xf>
    <xf numFmtId="0" fontId="33" fillId="19" borderId="68" applyNumberFormat="0" applyProtection="0">
      <alignment horizontal="left" vertical="center" indent="1"/>
    </xf>
    <xf numFmtId="0" fontId="33" fillId="19" borderId="68" applyNumberFormat="0" applyProtection="0">
      <alignment horizontal="left" vertical="center" indent="1"/>
    </xf>
    <xf numFmtId="4" fontId="49" fillId="18" borderId="68" applyNumberFormat="0" applyProtection="0">
      <alignment vertical="center"/>
    </xf>
    <xf numFmtId="4" fontId="47" fillId="26" borderId="68" applyNumberFormat="0" applyProtection="0">
      <alignment horizontal="right" vertical="center"/>
    </xf>
    <xf numFmtId="4" fontId="47" fillId="26" borderId="70" applyNumberFormat="0" applyProtection="0">
      <alignment horizontal="right" vertical="center"/>
    </xf>
    <xf numFmtId="4" fontId="47" fillId="24" borderId="68" applyNumberFormat="0" applyProtection="0">
      <alignment horizontal="right" vertical="center"/>
    </xf>
    <xf numFmtId="4" fontId="47" fillId="29" borderId="68" applyNumberFormat="0" applyProtection="0">
      <alignment horizontal="right" vertical="center"/>
    </xf>
    <xf numFmtId="4" fontId="47" fillId="35" borderId="68" applyNumberFormat="0" applyProtection="0">
      <alignment horizontal="left" vertical="center" indent="1"/>
    </xf>
    <xf numFmtId="0" fontId="33" fillId="19" borderId="68" applyNumberFormat="0" applyProtection="0">
      <alignment horizontal="left" vertical="center" indent="1"/>
    </xf>
    <xf numFmtId="4" fontId="47" fillId="22" borderId="68" applyNumberFormat="0" applyProtection="0">
      <alignment horizontal="left" vertical="center" indent="1"/>
    </xf>
    <xf numFmtId="4" fontId="47" fillId="18" borderId="70" applyNumberFormat="0" applyProtection="0">
      <alignment horizontal="left" vertical="center" indent="1"/>
    </xf>
    <xf numFmtId="0" fontId="33" fillId="34" borderId="70" applyNumberFormat="0" applyProtection="0">
      <alignment horizontal="left" vertical="center" indent="1"/>
    </xf>
    <xf numFmtId="4" fontId="47" fillId="27" borderId="68" applyNumberFormat="0" applyProtection="0">
      <alignment horizontal="right" vertical="center"/>
    </xf>
    <xf numFmtId="4" fontId="47" fillId="25" borderId="70" applyNumberFormat="0" applyProtection="0">
      <alignment horizontal="right" vertical="center"/>
    </xf>
    <xf numFmtId="4" fontId="47" fillId="18" borderId="68" applyNumberFormat="0" applyProtection="0">
      <alignment vertical="center"/>
    </xf>
    <xf numFmtId="4" fontId="47" fillId="18" borderId="70" applyNumberFormat="0" applyProtection="0">
      <alignment horizontal="left" vertical="center" indent="1"/>
    </xf>
    <xf numFmtId="0" fontId="114" fillId="0" borderId="0">
      <alignment horizontal="right" indent="1"/>
      <protection locked="0"/>
    </xf>
    <xf numFmtId="0" fontId="33" fillId="19" borderId="70" applyNumberFormat="0" applyProtection="0">
      <alignment horizontal="left" vertical="center" indent="1"/>
    </xf>
    <xf numFmtId="4" fontId="47" fillId="27" borderId="70" applyNumberFormat="0" applyProtection="0">
      <alignment horizontal="right" vertical="center"/>
    </xf>
    <xf numFmtId="0" fontId="33" fillId="19" borderId="68" applyNumberFormat="0" applyProtection="0">
      <alignment horizontal="left" vertical="center" indent="1"/>
    </xf>
    <xf numFmtId="4" fontId="47" fillId="18" borderId="68" applyNumberFormat="0" applyProtection="0">
      <alignment vertical="center"/>
    </xf>
    <xf numFmtId="4" fontId="51" fillId="20" borderId="68" applyNumberFormat="0" applyProtection="0">
      <alignment horizontal="right" vertical="center"/>
    </xf>
    <xf numFmtId="4" fontId="48" fillId="21" borderId="68" applyNumberFormat="0" applyProtection="0">
      <alignment horizontal="left" vertical="center" indent="1"/>
    </xf>
    <xf numFmtId="4" fontId="47" fillId="20" borderId="68" applyNumberFormat="0" applyProtection="0">
      <alignment horizontal="left" vertical="center" indent="1"/>
    </xf>
    <xf numFmtId="4" fontId="47" fillId="35" borderId="68" applyNumberFormat="0" applyProtection="0">
      <alignment horizontal="left" vertical="center" indent="1"/>
    </xf>
    <xf numFmtId="4" fontId="47" fillId="27" borderId="68" applyNumberFormat="0" applyProtection="0">
      <alignment horizontal="right" vertical="center"/>
    </xf>
    <xf numFmtId="4" fontId="47" fillId="31" borderId="68" applyNumberFormat="0" applyProtection="0">
      <alignment horizontal="right" vertical="center"/>
    </xf>
    <xf numFmtId="43" fontId="86" fillId="0" borderId="0" applyFont="0" applyFill="0" applyBorder="0" applyAlignment="0" applyProtection="0"/>
    <xf numFmtId="0" fontId="33" fillId="19" borderId="70" applyNumberFormat="0" applyProtection="0">
      <alignment horizontal="left" vertical="center" indent="1"/>
    </xf>
    <xf numFmtId="4" fontId="47" fillId="35" borderId="68" applyNumberFormat="0" applyProtection="0">
      <alignment horizontal="left" vertical="center" indent="1"/>
    </xf>
    <xf numFmtId="4" fontId="48" fillId="21" borderId="68" applyNumberFormat="0" applyProtection="0">
      <alignment horizontal="left" vertical="center" indent="1"/>
    </xf>
    <xf numFmtId="0" fontId="33" fillId="19" borderId="68" applyNumberFormat="0" applyProtection="0">
      <alignment horizontal="left" vertical="center" indent="1"/>
    </xf>
    <xf numFmtId="4" fontId="47" fillId="20" borderId="68" applyNumberFormat="0" applyProtection="0">
      <alignment horizontal="right" vertical="center"/>
    </xf>
    <xf numFmtId="4" fontId="47" fillId="26" borderId="70" applyNumberFormat="0" applyProtection="0">
      <alignment horizontal="right" vertical="center"/>
    </xf>
    <xf numFmtId="4" fontId="49" fillId="20" borderId="68" applyNumberFormat="0" applyProtection="0">
      <alignment horizontal="right" vertical="center"/>
    </xf>
    <xf numFmtId="0" fontId="33" fillId="19" borderId="68" applyNumberFormat="0" applyProtection="0">
      <alignment horizontal="left" vertical="center" indent="1"/>
    </xf>
    <xf numFmtId="4" fontId="47" fillId="26" borderId="70" applyNumberFormat="0" applyProtection="0">
      <alignment horizontal="right" vertical="center"/>
    </xf>
    <xf numFmtId="0" fontId="33" fillId="34" borderId="68" applyNumberFormat="0" applyProtection="0">
      <alignment horizontal="left" vertical="center" indent="1"/>
    </xf>
    <xf numFmtId="4" fontId="47" fillId="26" borderId="68" applyNumberFormat="0" applyProtection="0">
      <alignment horizontal="right" vertical="center"/>
    </xf>
    <xf numFmtId="0" fontId="33" fillId="34" borderId="68" applyNumberFormat="0" applyProtection="0">
      <alignment horizontal="left" vertical="center" indent="1"/>
    </xf>
    <xf numFmtId="4" fontId="47" fillId="30" borderId="70" applyNumberFormat="0" applyProtection="0">
      <alignment horizontal="right" vertical="center"/>
    </xf>
    <xf numFmtId="4" fontId="47" fillId="29" borderId="70" applyNumberFormat="0" applyProtection="0">
      <alignment horizontal="right" vertical="center"/>
    </xf>
    <xf numFmtId="4" fontId="49" fillId="18" borderId="68" applyNumberFormat="0" applyProtection="0">
      <alignment vertical="center"/>
    </xf>
    <xf numFmtId="0" fontId="33" fillId="19" borderId="68" applyNumberFormat="0" applyProtection="0">
      <alignment horizontal="left" vertical="center" indent="1"/>
    </xf>
    <xf numFmtId="4" fontId="47" fillId="26" borderId="68" applyNumberFormat="0" applyProtection="0">
      <alignment horizontal="right" vertical="center"/>
    </xf>
    <xf numFmtId="0" fontId="33" fillId="19" borderId="70" applyNumberFormat="0" applyProtection="0">
      <alignment horizontal="left" vertical="center" indent="1"/>
    </xf>
    <xf numFmtId="4" fontId="47" fillId="27" borderId="70" applyNumberFormat="0" applyProtection="0">
      <alignment horizontal="right" vertical="center"/>
    </xf>
    <xf numFmtId="0" fontId="33" fillId="33" borderId="70" applyNumberFormat="0" applyProtection="0">
      <alignment horizontal="left" vertical="center" indent="1"/>
    </xf>
    <xf numFmtId="0" fontId="33" fillId="22" borderId="70" applyNumberFormat="0" applyProtection="0">
      <alignment horizontal="left" vertical="center" indent="1"/>
    </xf>
    <xf numFmtId="4" fontId="47" fillId="28" borderId="70" applyNumberFormat="0" applyProtection="0">
      <alignment horizontal="right" vertical="center"/>
    </xf>
    <xf numFmtId="0" fontId="33" fillId="22" borderId="68" applyNumberFormat="0" applyProtection="0">
      <alignment horizontal="left" vertical="center" indent="1"/>
    </xf>
    <xf numFmtId="0" fontId="33" fillId="33" borderId="70" applyNumberFormat="0" applyProtection="0">
      <alignment horizontal="left" vertical="center" indent="1"/>
    </xf>
    <xf numFmtId="0" fontId="33" fillId="19" borderId="70" applyNumberFormat="0" applyProtection="0">
      <alignment horizontal="left" vertical="center" indent="1"/>
    </xf>
    <xf numFmtId="4" fontId="47" fillId="18" borderId="68" applyNumberFormat="0" applyProtection="0">
      <alignment vertical="center"/>
    </xf>
    <xf numFmtId="4" fontId="47" fillId="28" borderId="68" applyNumberFormat="0" applyProtection="0">
      <alignment horizontal="right" vertical="center"/>
    </xf>
    <xf numFmtId="4" fontId="47" fillId="28" borderId="70" applyNumberFormat="0" applyProtection="0">
      <alignment horizontal="right" vertical="center"/>
    </xf>
    <xf numFmtId="4" fontId="47" fillId="18" borderId="70" applyNumberFormat="0" applyProtection="0">
      <alignment vertical="center"/>
    </xf>
    <xf numFmtId="4" fontId="49" fillId="20" borderId="68" applyNumberFormat="0" applyProtection="0">
      <alignment horizontal="right" vertical="center"/>
    </xf>
    <xf numFmtId="0" fontId="33" fillId="19" borderId="68" applyNumberFormat="0" applyProtection="0">
      <alignment horizontal="left" vertical="center" indent="1"/>
    </xf>
    <xf numFmtId="0" fontId="33" fillId="19" borderId="70" applyNumberFormat="0" applyProtection="0">
      <alignment horizontal="left" vertical="center" indent="1"/>
    </xf>
    <xf numFmtId="4" fontId="47" fillId="35" borderId="68" applyNumberFormat="0" applyProtection="0">
      <alignment vertical="center"/>
    </xf>
    <xf numFmtId="4" fontId="47" fillId="27" borderId="70" applyNumberFormat="0" applyProtection="0">
      <alignment horizontal="right" vertical="center"/>
    </xf>
    <xf numFmtId="4" fontId="47" fillId="29" borderId="68" applyNumberFormat="0" applyProtection="0">
      <alignment horizontal="right" vertical="center"/>
    </xf>
    <xf numFmtId="4" fontId="47" fillId="29" borderId="68" applyNumberFormat="0" applyProtection="0">
      <alignment horizontal="right" vertical="center"/>
    </xf>
    <xf numFmtId="4" fontId="47" fillId="22" borderId="68" applyNumberFormat="0" applyProtection="0">
      <alignment horizontal="left" vertical="center" indent="1"/>
    </xf>
    <xf numFmtId="4" fontId="47" fillId="25" borderId="70" applyNumberFormat="0" applyProtection="0">
      <alignment horizontal="right" vertical="center"/>
    </xf>
    <xf numFmtId="0" fontId="33" fillId="19" borderId="68" applyNumberFormat="0" applyProtection="0">
      <alignment horizontal="left" vertical="center" indent="1"/>
    </xf>
    <xf numFmtId="4" fontId="47" fillId="35" borderId="68" applyNumberFormat="0" applyProtection="0">
      <alignment horizontal="left" vertical="center" indent="1"/>
    </xf>
    <xf numFmtId="4" fontId="47" fillId="35" borderId="68" applyNumberFormat="0" applyProtection="0">
      <alignment vertical="center"/>
    </xf>
    <xf numFmtId="0" fontId="33" fillId="19" borderId="70" applyNumberFormat="0" applyProtection="0">
      <alignment horizontal="left" vertical="center" indent="1"/>
    </xf>
    <xf numFmtId="0" fontId="33" fillId="33" borderId="68" applyNumberFormat="0" applyProtection="0">
      <alignment horizontal="left" vertical="center" indent="1"/>
    </xf>
    <xf numFmtId="0" fontId="33" fillId="34" borderId="70" applyNumberFormat="0" applyProtection="0">
      <alignment horizontal="left" vertical="center" indent="1"/>
    </xf>
    <xf numFmtId="0" fontId="33" fillId="19" borderId="68" applyNumberFormat="0" applyProtection="0">
      <alignment horizontal="left" vertical="center" indent="1"/>
    </xf>
    <xf numFmtId="4" fontId="49" fillId="35" borderId="68" applyNumberFormat="0" applyProtection="0">
      <alignment vertical="center"/>
    </xf>
    <xf numFmtId="0" fontId="33" fillId="34" borderId="68" applyNumberFormat="0" applyProtection="0">
      <alignment horizontal="left" vertical="center" indent="1"/>
    </xf>
    <xf numFmtId="0" fontId="33" fillId="34" borderId="70" applyNumberFormat="0" applyProtection="0">
      <alignment horizontal="left" vertical="center" indent="1"/>
    </xf>
    <xf numFmtId="0" fontId="33" fillId="19" borderId="68" applyNumberFormat="0" applyProtection="0">
      <alignment horizontal="left" vertical="center" indent="1"/>
    </xf>
    <xf numFmtId="4" fontId="47" fillId="30" borderId="70" applyNumberFormat="0" applyProtection="0">
      <alignment horizontal="right" vertical="center"/>
    </xf>
    <xf numFmtId="0" fontId="33" fillId="34" borderId="68" applyNumberFormat="0" applyProtection="0">
      <alignment horizontal="left" vertical="center" indent="1"/>
    </xf>
    <xf numFmtId="4" fontId="47" fillId="22" borderId="68" applyNumberFormat="0" applyProtection="0">
      <alignment horizontal="left" vertical="center" indent="1"/>
    </xf>
    <xf numFmtId="0" fontId="33" fillId="19" borderId="68" applyNumberFormat="0" applyProtection="0">
      <alignment horizontal="left" vertical="center" indent="1"/>
    </xf>
    <xf numFmtId="4" fontId="51" fillId="20" borderId="68" applyNumberFormat="0" applyProtection="0">
      <alignment horizontal="right" vertical="center"/>
    </xf>
    <xf numFmtId="4" fontId="47" fillId="20" borderId="68" applyNumberFormat="0" applyProtection="0">
      <alignment horizontal="right" vertical="center"/>
    </xf>
    <xf numFmtId="0" fontId="33" fillId="19" borderId="68" applyNumberFormat="0" applyProtection="0">
      <alignment horizontal="left" vertical="center" indent="1"/>
    </xf>
    <xf numFmtId="4" fontId="47" fillId="25" borderId="68" applyNumberFormat="0" applyProtection="0">
      <alignment horizontal="right" vertical="center"/>
    </xf>
    <xf numFmtId="0" fontId="33" fillId="19" borderId="68" applyNumberFormat="0" applyProtection="0">
      <alignment horizontal="left" vertical="center" indent="1"/>
    </xf>
    <xf numFmtId="0" fontId="33" fillId="33" borderId="68" applyNumberFormat="0" applyProtection="0">
      <alignment horizontal="left" vertical="center" indent="1"/>
    </xf>
    <xf numFmtId="4" fontId="47" fillId="28" borderId="68" applyNumberFormat="0" applyProtection="0">
      <alignment horizontal="right" vertical="center"/>
    </xf>
    <xf numFmtId="4" fontId="51" fillId="20" borderId="68" applyNumberFormat="0" applyProtection="0">
      <alignment horizontal="right" vertical="center"/>
    </xf>
    <xf numFmtId="4" fontId="47" fillId="29" borderId="70" applyNumberFormat="0" applyProtection="0">
      <alignment horizontal="right" vertical="center"/>
    </xf>
    <xf numFmtId="4" fontId="49" fillId="35" borderId="68" applyNumberFormat="0" applyProtection="0">
      <alignment vertical="center"/>
    </xf>
    <xf numFmtId="4" fontId="47" fillId="35" borderId="68" applyNumberFormat="0" applyProtection="0">
      <alignment vertical="center"/>
    </xf>
    <xf numFmtId="0" fontId="26" fillId="0" borderId="0"/>
    <xf numFmtId="4" fontId="47" fillId="18" borderId="70" applyNumberFormat="0" applyProtection="0">
      <alignment horizontal="left" vertical="center" indent="1"/>
    </xf>
    <xf numFmtId="0" fontId="33" fillId="19" borderId="68" applyNumberFormat="0" applyProtection="0">
      <alignment horizontal="left" vertical="center" indent="1"/>
    </xf>
    <xf numFmtId="0" fontId="33" fillId="19" borderId="70" applyNumberFormat="0" applyProtection="0">
      <alignment horizontal="left" vertical="center" indent="1"/>
    </xf>
    <xf numFmtId="4" fontId="47" fillId="25" borderId="70" applyNumberFormat="0" applyProtection="0">
      <alignment horizontal="right" vertical="center"/>
    </xf>
    <xf numFmtId="0" fontId="33" fillId="22" borderId="70" applyNumberFormat="0" applyProtection="0">
      <alignment horizontal="left" vertical="center" indent="1"/>
    </xf>
    <xf numFmtId="4" fontId="47" fillId="35" borderId="68" applyNumberFormat="0" applyProtection="0">
      <alignment vertical="center"/>
    </xf>
    <xf numFmtId="4" fontId="47" fillId="22" borderId="68" applyNumberFormat="0" applyProtection="0">
      <alignment horizontal="left" vertical="center" indent="1"/>
    </xf>
    <xf numFmtId="0" fontId="33" fillId="34" borderId="68" applyNumberFormat="0" applyProtection="0">
      <alignment horizontal="left" vertical="center" indent="1"/>
    </xf>
    <xf numFmtId="4" fontId="47" fillId="26" borderId="68" applyNumberFormat="0" applyProtection="0">
      <alignment horizontal="right" vertical="center"/>
    </xf>
    <xf numFmtId="4" fontId="47" fillId="20" borderId="68" applyNumberFormat="0" applyProtection="0">
      <alignment horizontal="left" vertical="center" indent="1"/>
    </xf>
    <xf numFmtId="193" fontId="33" fillId="19" borderId="68" applyNumberFormat="0" applyProtection="0">
      <alignment horizontal="left" vertical="center" indent="1"/>
    </xf>
    <xf numFmtId="0" fontId="33" fillId="34" borderId="68" applyNumberFormat="0" applyProtection="0">
      <alignment horizontal="left" vertical="center" indent="1"/>
    </xf>
    <xf numFmtId="0" fontId="33" fillId="19" borderId="70" applyNumberFormat="0" applyProtection="0">
      <alignment horizontal="left" vertical="center" indent="1"/>
    </xf>
    <xf numFmtId="4" fontId="47" fillId="18" borderId="70" applyNumberFormat="0" applyProtection="0">
      <alignment horizontal="left" vertical="center" indent="1"/>
    </xf>
    <xf numFmtId="4" fontId="47" fillId="23" borderId="68" applyNumberFormat="0" applyProtection="0">
      <alignment horizontal="right" vertical="center"/>
    </xf>
    <xf numFmtId="4" fontId="47" fillId="20" borderId="68" applyNumberFormat="0" applyProtection="0">
      <alignment horizontal="left" vertical="center" indent="1"/>
    </xf>
    <xf numFmtId="4" fontId="47" fillId="25" borderId="68" applyNumberFormat="0" applyProtection="0">
      <alignment horizontal="right" vertical="center"/>
    </xf>
    <xf numFmtId="4" fontId="49" fillId="18" borderId="70" applyNumberFormat="0" applyProtection="0">
      <alignment vertical="center"/>
    </xf>
    <xf numFmtId="4" fontId="47" fillId="22" borderId="68" applyNumberFormat="0" applyProtection="0">
      <alignment horizontal="left" vertical="center" indent="1"/>
    </xf>
    <xf numFmtId="0" fontId="33" fillId="19" borderId="68" applyNumberFormat="0" applyProtection="0">
      <alignment horizontal="left" vertical="center" indent="1"/>
    </xf>
    <xf numFmtId="4" fontId="47" fillId="30" borderId="68" applyNumberFormat="0" applyProtection="0">
      <alignment horizontal="right" vertical="center"/>
    </xf>
    <xf numFmtId="4" fontId="49" fillId="35" borderId="68" applyNumberFormat="0" applyProtection="0">
      <alignment vertical="center"/>
    </xf>
    <xf numFmtId="0" fontId="33" fillId="34" borderId="70" applyNumberFormat="0" applyProtection="0">
      <alignment horizontal="left" vertical="center" indent="1"/>
    </xf>
    <xf numFmtId="0" fontId="26" fillId="0" borderId="0"/>
    <xf numFmtId="0" fontId="33" fillId="19" borderId="70" applyNumberFormat="0" applyProtection="0">
      <alignment horizontal="left" vertical="center" indent="1"/>
    </xf>
    <xf numFmtId="0" fontId="33" fillId="22" borderId="68" applyNumberFormat="0" applyProtection="0">
      <alignment horizontal="left" vertical="center" indent="1"/>
    </xf>
    <xf numFmtId="0" fontId="33" fillId="34" borderId="70" applyNumberFormat="0" applyProtection="0">
      <alignment horizontal="left" vertical="center" indent="1"/>
    </xf>
    <xf numFmtId="4" fontId="47" fillId="28" borderId="68" applyNumberFormat="0" applyProtection="0">
      <alignment horizontal="right" vertical="center"/>
    </xf>
    <xf numFmtId="4" fontId="49" fillId="18" borderId="68" applyNumberFormat="0" applyProtection="0">
      <alignment vertical="center"/>
    </xf>
    <xf numFmtId="0" fontId="33" fillId="33" borderId="68" applyNumberFormat="0" applyProtection="0">
      <alignment horizontal="left" vertical="center" indent="1"/>
    </xf>
    <xf numFmtId="4" fontId="47" fillId="35" borderId="70" applyNumberFormat="0" applyProtection="0">
      <alignment vertical="center"/>
    </xf>
    <xf numFmtId="4" fontId="47" fillId="22" borderId="70" applyNumberFormat="0" applyProtection="0">
      <alignment horizontal="left" vertical="center" indent="1"/>
    </xf>
    <xf numFmtId="0" fontId="82" fillId="0" borderId="0" applyBorder="0"/>
    <xf numFmtId="4" fontId="49" fillId="18" borderId="68" applyNumberFormat="0" applyProtection="0">
      <alignment vertical="center"/>
    </xf>
    <xf numFmtId="0" fontId="33" fillId="19" borderId="70" applyNumberFormat="0" applyProtection="0">
      <alignment horizontal="left" vertical="center" indent="1"/>
    </xf>
    <xf numFmtId="0" fontId="33" fillId="19" borderId="68" applyNumberFormat="0" applyProtection="0">
      <alignment horizontal="left" vertical="center" indent="1"/>
    </xf>
    <xf numFmtId="0" fontId="33" fillId="22" borderId="68" applyNumberFormat="0" applyProtection="0">
      <alignment horizontal="left" vertical="center" indent="1"/>
    </xf>
    <xf numFmtId="4" fontId="47" fillId="23" borderId="68" applyNumberFormat="0" applyProtection="0">
      <alignment horizontal="right" vertical="center"/>
    </xf>
    <xf numFmtId="4" fontId="47" fillId="31" borderId="68" applyNumberFormat="0" applyProtection="0">
      <alignment horizontal="right" vertical="center"/>
    </xf>
    <xf numFmtId="4" fontId="48" fillId="21" borderId="68" applyNumberFormat="0" applyProtection="0">
      <alignment horizontal="left" vertical="center" indent="1"/>
    </xf>
    <xf numFmtId="4" fontId="47" fillId="22" borderId="68" applyNumberFormat="0" applyProtection="0">
      <alignment horizontal="left" vertical="center" indent="1"/>
    </xf>
    <xf numFmtId="0" fontId="33" fillId="19" borderId="68" applyNumberFormat="0" applyProtection="0">
      <alignment horizontal="left" vertical="center" indent="1"/>
    </xf>
    <xf numFmtId="4" fontId="47" fillId="28" borderId="68" applyNumberFormat="0" applyProtection="0">
      <alignment horizontal="right" vertical="center"/>
    </xf>
    <xf numFmtId="4" fontId="47" fillId="29" borderId="68" applyNumberFormat="0" applyProtection="0">
      <alignment horizontal="right" vertical="center"/>
    </xf>
    <xf numFmtId="0" fontId="33" fillId="34" borderId="68" applyNumberFormat="0" applyProtection="0">
      <alignment horizontal="left" vertical="center" indent="1"/>
    </xf>
    <xf numFmtId="0" fontId="33" fillId="22" borderId="68" applyNumberFormat="0" applyProtection="0">
      <alignment horizontal="left" vertical="center" indent="1"/>
    </xf>
    <xf numFmtId="4" fontId="49" fillId="20" borderId="70" applyNumberFormat="0" applyProtection="0">
      <alignment horizontal="right" vertical="center"/>
    </xf>
    <xf numFmtId="4" fontId="49" fillId="35" borderId="68" applyNumberFormat="0" applyProtection="0">
      <alignment vertical="center"/>
    </xf>
    <xf numFmtId="193" fontId="33" fillId="19" borderId="70" applyNumberFormat="0" applyProtection="0">
      <alignment horizontal="left" vertical="center" indent="1"/>
    </xf>
    <xf numFmtId="4" fontId="47" fillId="18" borderId="68" applyNumberFormat="0" applyProtection="0">
      <alignment horizontal="left" vertical="center" indent="1"/>
    </xf>
    <xf numFmtId="4" fontId="47" fillId="20" borderId="70" applyNumberFormat="0" applyProtection="0">
      <alignment horizontal="right" vertical="center"/>
    </xf>
    <xf numFmtId="4" fontId="47" fillId="35" borderId="70" applyNumberFormat="0" applyProtection="0">
      <alignment vertical="center"/>
    </xf>
    <xf numFmtId="0" fontId="26" fillId="0" borderId="0"/>
    <xf numFmtId="4" fontId="47" fillId="25" borderId="68" applyNumberFormat="0" applyProtection="0">
      <alignment horizontal="right" vertical="center"/>
    </xf>
    <xf numFmtId="193" fontId="33" fillId="19" borderId="68" applyNumberFormat="0" applyProtection="0">
      <alignment horizontal="left" vertical="center" indent="1"/>
    </xf>
    <xf numFmtId="0" fontId="33" fillId="33" borderId="68" applyNumberFormat="0" applyProtection="0">
      <alignment horizontal="left" vertical="center" indent="1"/>
    </xf>
    <xf numFmtId="4" fontId="47" fillId="26" borderId="68" applyNumberFormat="0" applyProtection="0">
      <alignment horizontal="right" vertical="center"/>
    </xf>
    <xf numFmtId="4" fontId="47" fillId="35" borderId="70" applyNumberFormat="0" applyProtection="0">
      <alignment horizontal="left" vertical="center" indent="1"/>
    </xf>
    <xf numFmtId="4" fontId="47" fillId="20" borderId="72" applyNumberFormat="0" applyProtection="0">
      <alignment horizontal="left" vertical="center" indent="1"/>
    </xf>
    <xf numFmtId="0" fontId="33" fillId="19" borderId="68" applyNumberFormat="0" applyProtection="0">
      <alignment horizontal="left" vertical="center" indent="1"/>
    </xf>
    <xf numFmtId="4" fontId="47" fillId="18" borderId="68" applyNumberFormat="0" applyProtection="0">
      <alignment horizontal="left" vertical="center" indent="1"/>
    </xf>
    <xf numFmtId="4" fontId="47" fillId="28" borderId="68" applyNumberFormat="0" applyProtection="0">
      <alignment horizontal="right" vertical="center"/>
    </xf>
    <xf numFmtId="0" fontId="33" fillId="19" borderId="68" applyNumberFormat="0" applyProtection="0">
      <alignment horizontal="left" vertical="center" indent="1"/>
    </xf>
    <xf numFmtId="0" fontId="33" fillId="22" borderId="68" applyNumberFormat="0" applyProtection="0">
      <alignment horizontal="left" vertical="center" indent="1"/>
    </xf>
    <xf numFmtId="0" fontId="33" fillId="33" borderId="70" applyNumberFormat="0" applyProtection="0">
      <alignment horizontal="left" vertical="center" indent="1"/>
    </xf>
    <xf numFmtId="0" fontId="33" fillId="19" borderId="68" applyNumberFormat="0" applyProtection="0">
      <alignment horizontal="left" vertical="center" indent="1"/>
    </xf>
    <xf numFmtId="4" fontId="49" fillId="35" borderId="68" applyNumberFormat="0" applyProtection="0">
      <alignment vertical="center"/>
    </xf>
    <xf numFmtId="4" fontId="47" fillId="35" borderId="70" applyNumberFormat="0" applyProtection="0">
      <alignment horizontal="left" vertical="center" indent="1"/>
    </xf>
    <xf numFmtId="4" fontId="47" fillId="35" borderId="70" applyNumberFormat="0" applyProtection="0">
      <alignment vertical="center"/>
    </xf>
    <xf numFmtId="4" fontId="47" fillId="20" borderId="70" applyNumberFormat="0" applyProtection="0">
      <alignment horizontal="left" vertical="center" indent="1"/>
    </xf>
    <xf numFmtId="0" fontId="33" fillId="22" borderId="68" applyNumberFormat="0" applyProtection="0">
      <alignment horizontal="left" vertical="center" indent="1"/>
    </xf>
    <xf numFmtId="4" fontId="47" fillId="27" borderId="70" applyNumberFormat="0" applyProtection="0">
      <alignment horizontal="right" vertical="center"/>
    </xf>
    <xf numFmtId="0" fontId="33" fillId="19" borderId="70" applyNumberFormat="0" applyProtection="0">
      <alignment horizontal="left" vertical="center" indent="1"/>
    </xf>
    <xf numFmtId="4" fontId="47" fillId="20" borderId="70" applyNumberFormat="0" applyProtection="0">
      <alignment horizontal="right" vertical="center"/>
    </xf>
    <xf numFmtId="4" fontId="49" fillId="18" borderId="70" applyNumberFormat="0" applyProtection="0">
      <alignment vertical="center"/>
    </xf>
    <xf numFmtId="0" fontId="33" fillId="19" borderId="68" applyNumberFormat="0" applyProtection="0">
      <alignment horizontal="left" vertical="center" indent="1"/>
    </xf>
    <xf numFmtId="4" fontId="47" fillId="18" borderId="68" applyNumberFormat="0" applyProtection="0">
      <alignment horizontal="left" vertical="center" indent="1"/>
    </xf>
    <xf numFmtId="0" fontId="33" fillId="19" borderId="68" applyNumberFormat="0" applyProtection="0">
      <alignment horizontal="left" vertical="center" indent="1"/>
    </xf>
    <xf numFmtId="4" fontId="47" fillId="24" borderId="68" applyNumberFormat="0" applyProtection="0">
      <alignment horizontal="right" vertical="center"/>
    </xf>
    <xf numFmtId="4" fontId="47" fillId="35" borderId="68" applyNumberFormat="0" applyProtection="0">
      <alignment vertical="center"/>
    </xf>
    <xf numFmtId="9" fontId="26" fillId="0" borderId="0" applyFont="0" applyFill="0" applyBorder="0" applyAlignment="0" applyProtection="0"/>
    <xf numFmtId="0" fontId="33" fillId="19" borderId="70" applyNumberFormat="0" applyProtection="0">
      <alignment horizontal="left" vertical="center" indent="1"/>
    </xf>
    <xf numFmtId="4" fontId="47" fillId="26" borderId="68" applyNumberFormat="0" applyProtection="0">
      <alignment horizontal="right" vertical="center"/>
    </xf>
    <xf numFmtId="4" fontId="47" fillId="20" borderId="70" applyNumberFormat="0" applyProtection="0">
      <alignment horizontal="left" vertical="center" indent="1"/>
    </xf>
    <xf numFmtId="0" fontId="33" fillId="0" borderId="0"/>
    <xf numFmtId="4" fontId="47" fillId="23" borderId="70" applyNumberFormat="0" applyProtection="0">
      <alignment horizontal="right" vertical="center"/>
    </xf>
    <xf numFmtId="4" fontId="49" fillId="18" borderId="70" applyNumberFormat="0" applyProtection="0">
      <alignment vertical="center"/>
    </xf>
    <xf numFmtId="0" fontId="33" fillId="19" borderId="68" applyNumberFormat="0" applyProtection="0">
      <alignment horizontal="left" vertical="center" indent="1"/>
    </xf>
    <xf numFmtId="193" fontId="33" fillId="19" borderId="70" applyNumberFormat="0" applyProtection="0">
      <alignment horizontal="left" vertical="center" indent="1"/>
    </xf>
    <xf numFmtId="4" fontId="47" fillId="20" borderId="68" applyNumberFormat="0" applyProtection="0">
      <alignment horizontal="right" vertical="center"/>
    </xf>
    <xf numFmtId="4" fontId="47" fillId="28" borderId="70" applyNumberFormat="0" applyProtection="0">
      <alignment horizontal="right" vertical="center"/>
    </xf>
    <xf numFmtId="0" fontId="33" fillId="19" borderId="68" applyNumberFormat="0" applyProtection="0">
      <alignment horizontal="left" vertical="center" indent="1"/>
    </xf>
    <xf numFmtId="0" fontId="33" fillId="19" borderId="68" applyNumberFormat="0" applyProtection="0">
      <alignment horizontal="left" vertical="center" indent="1"/>
    </xf>
    <xf numFmtId="4" fontId="47" fillId="30" borderId="68" applyNumberFormat="0" applyProtection="0">
      <alignment horizontal="right" vertical="center"/>
    </xf>
    <xf numFmtId="4" fontId="47" fillId="28" borderId="68" applyNumberFormat="0" applyProtection="0">
      <alignment horizontal="right" vertical="center"/>
    </xf>
    <xf numFmtId="4" fontId="49" fillId="18" borderId="68" applyNumberFormat="0" applyProtection="0">
      <alignment vertical="center"/>
    </xf>
    <xf numFmtId="4" fontId="49" fillId="20" borderId="68" applyNumberFormat="0" applyProtection="0">
      <alignment horizontal="right" vertical="center"/>
    </xf>
    <xf numFmtId="0" fontId="33" fillId="19" borderId="70" applyNumberFormat="0" applyProtection="0">
      <alignment horizontal="left" vertical="center" indent="1"/>
    </xf>
    <xf numFmtId="0" fontId="33" fillId="19" borderId="68" applyNumberFormat="0" applyProtection="0">
      <alignment horizontal="left" vertical="center" indent="1"/>
    </xf>
    <xf numFmtId="4" fontId="47" fillId="28" borderId="68" applyNumberFormat="0" applyProtection="0">
      <alignment horizontal="right" vertical="center"/>
    </xf>
    <xf numFmtId="4" fontId="47" fillId="31" borderId="68" applyNumberFormat="0" applyProtection="0">
      <alignment horizontal="right" vertical="center"/>
    </xf>
    <xf numFmtId="0" fontId="33" fillId="33" borderId="68" applyNumberFormat="0" applyProtection="0">
      <alignment horizontal="left" vertical="center" indent="1"/>
    </xf>
    <xf numFmtId="4" fontId="47" fillId="26" borderId="68" applyNumberFormat="0" applyProtection="0">
      <alignment horizontal="right" vertical="center"/>
    </xf>
    <xf numFmtId="0" fontId="33" fillId="33" borderId="68" applyNumberFormat="0" applyProtection="0">
      <alignment horizontal="left" vertical="center" indent="1"/>
    </xf>
    <xf numFmtId="0" fontId="33" fillId="33" borderId="70" applyNumberFormat="0" applyProtection="0">
      <alignment horizontal="left" vertical="center" indent="1"/>
    </xf>
    <xf numFmtId="0" fontId="33" fillId="19" borderId="68" applyNumberFormat="0" applyProtection="0">
      <alignment horizontal="left" vertical="center" indent="1"/>
    </xf>
    <xf numFmtId="4" fontId="47" fillId="28" borderId="68" applyNumberFormat="0" applyProtection="0">
      <alignment horizontal="right" vertical="center"/>
    </xf>
    <xf numFmtId="4" fontId="47" fillId="31" borderId="68" applyNumberFormat="0" applyProtection="0">
      <alignment horizontal="right" vertical="center"/>
    </xf>
    <xf numFmtId="4" fontId="47" fillId="18" borderId="70" applyNumberFormat="0" applyProtection="0">
      <alignment horizontal="left" vertical="center" indent="1"/>
    </xf>
    <xf numFmtId="0" fontId="33" fillId="33" borderId="68" applyNumberFormat="0" applyProtection="0">
      <alignment horizontal="left" vertical="center" indent="1"/>
    </xf>
    <xf numFmtId="0" fontId="33" fillId="19" borderId="68" applyNumberFormat="0" applyProtection="0">
      <alignment horizontal="left" vertical="center" indent="1"/>
    </xf>
    <xf numFmtId="4" fontId="49" fillId="20" borderId="70" applyNumberFormat="0" applyProtection="0">
      <alignment horizontal="right" vertical="center"/>
    </xf>
    <xf numFmtId="4" fontId="47" fillId="22" borderId="68" applyNumberFormat="0" applyProtection="0">
      <alignment horizontal="left" vertical="center" indent="1"/>
    </xf>
    <xf numFmtId="4" fontId="47" fillId="35" borderId="68" applyNumberFormat="0" applyProtection="0">
      <alignment vertical="center"/>
    </xf>
    <xf numFmtId="4" fontId="47" fillId="28" borderId="68" applyNumberFormat="0" applyProtection="0">
      <alignment horizontal="right" vertical="center"/>
    </xf>
    <xf numFmtId="4" fontId="47" fillId="28" borderId="68" applyNumberFormat="0" applyProtection="0">
      <alignment horizontal="right" vertical="center"/>
    </xf>
    <xf numFmtId="41" fontId="112" fillId="0" borderId="0" applyFill="0" applyBorder="0">
      <alignment horizontal="center" vertical="top"/>
    </xf>
    <xf numFmtId="0" fontId="33" fillId="34" borderId="70" applyNumberFormat="0" applyProtection="0">
      <alignment horizontal="left" vertical="center" indent="1"/>
    </xf>
    <xf numFmtId="4" fontId="49" fillId="20" borderId="68" applyNumberFormat="0" applyProtection="0">
      <alignment horizontal="right" vertical="center"/>
    </xf>
    <xf numFmtId="4" fontId="47" fillId="30" borderId="68" applyNumberFormat="0" applyProtection="0">
      <alignment horizontal="right" vertical="center"/>
    </xf>
    <xf numFmtId="4" fontId="47" fillId="18" borderId="68" applyNumberFormat="0" applyProtection="0">
      <alignment horizontal="left" vertical="center" indent="1"/>
    </xf>
    <xf numFmtId="4" fontId="48" fillId="21" borderId="68" applyNumberFormat="0" applyProtection="0">
      <alignment horizontal="left" vertical="center" indent="1"/>
    </xf>
    <xf numFmtId="4" fontId="47" fillId="24" borderId="68" applyNumberFormat="0" applyProtection="0">
      <alignment horizontal="right" vertical="center"/>
    </xf>
    <xf numFmtId="0" fontId="33" fillId="19" borderId="68" applyNumberFormat="0" applyProtection="0">
      <alignment horizontal="left" vertical="center" indent="1"/>
    </xf>
    <xf numFmtId="4" fontId="49" fillId="18" borderId="68" applyNumberFormat="0" applyProtection="0">
      <alignment vertical="center"/>
    </xf>
    <xf numFmtId="4" fontId="47" fillId="35" borderId="70" applyNumberFormat="0" applyProtection="0">
      <alignment horizontal="left" vertical="center" indent="1"/>
    </xf>
    <xf numFmtId="0" fontId="33" fillId="19" borderId="68" applyNumberFormat="0" applyProtection="0">
      <alignment horizontal="left" vertical="center" indent="1"/>
    </xf>
    <xf numFmtId="4" fontId="47" fillId="20" borderId="68" applyNumberFormat="0" applyProtection="0">
      <alignment horizontal="right" vertical="center"/>
    </xf>
    <xf numFmtId="0" fontId="33" fillId="19" borderId="68" applyNumberFormat="0" applyProtection="0">
      <alignment horizontal="left" vertical="center" indent="1"/>
    </xf>
    <xf numFmtId="4" fontId="48" fillId="21" borderId="70" applyNumberFormat="0" applyProtection="0">
      <alignment horizontal="left" vertical="center" indent="1"/>
    </xf>
    <xf numFmtId="0" fontId="33" fillId="33" borderId="68" applyNumberFormat="0" applyProtection="0">
      <alignment horizontal="left" vertical="center" indent="1"/>
    </xf>
    <xf numFmtId="4" fontId="47" fillId="18" borderId="68" applyNumberFormat="0" applyProtection="0">
      <alignment horizontal="left" vertical="center" indent="1"/>
    </xf>
    <xf numFmtId="4" fontId="47" fillId="18" borderId="70" applyNumberFormat="0" applyProtection="0">
      <alignment vertical="center"/>
    </xf>
    <xf numFmtId="0" fontId="33" fillId="33" borderId="70" applyNumberFormat="0" applyProtection="0">
      <alignment horizontal="left" vertical="center" indent="1"/>
    </xf>
    <xf numFmtId="0" fontId="33" fillId="19" borderId="68" applyNumberFormat="0" applyProtection="0">
      <alignment horizontal="left" vertical="center" indent="1"/>
    </xf>
    <xf numFmtId="4" fontId="47" fillId="18" borderId="68" applyNumberFormat="0" applyProtection="0">
      <alignment vertical="center"/>
    </xf>
    <xf numFmtId="0" fontId="33" fillId="19" borderId="68" applyNumberFormat="0" applyProtection="0">
      <alignment horizontal="left" vertical="center" indent="1"/>
    </xf>
    <xf numFmtId="4" fontId="47" fillId="18" borderId="68" applyNumberFormat="0" applyProtection="0">
      <alignment horizontal="left" vertical="center" indent="1"/>
    </xf>
    <xf numFmtId="4" fontId="51" fillId="20" borderId="68" applyNumberFormat="0" applyProtection="0">
      <alignment horizontal="right" vertical="center"/>
    </xf>
    <xf numFmtId="0" fontId="33" fillId="22" borderId="68" applyNumberFormat="0" applyProtection="0">
      <alignment horizontal="left" vertical="center" indent="1"/>
    </xf>
    <xf numFmtId="4" fontId="48" fillId="21" borderId="68" applyNumberFormat="0" applyProtection="0">
      <alignment horizontal="left" vertical="center" indent="1"/>
    </xf>
    <xf numFmtId="4" fontId="47" fillId="18" borderId="70" applyNumberFormat="0" applyProtection="0">
      <alignment horizontal="left" vertical="center" indent="1"/>
    </xf>
    <xf numFmtId="0" fontId="33" fillId="19" borderId="70" applyNumberFormat="0" applyProtection="0">
      <alignment horizontal="left" vertical="center" indent="1"/>
    </xf>
    <xf numFmtId="4" fontId="48" fillId="21" borderId="68" applyNumberFormat="0" applyProtection="0">
      <alignment horizontal="left" vertical="center" indent="1"/>
    </xf>
    <xf numFmtId="0" fontId="33" fillId="34" borderId="68" applyNumberFormat="0" applyProtection="0">
      <alignment horizontal="left" vertical="center" indent="1"/>
    </xf>
    <xf numFmtId="4" fontId="47" fillId="18" borderId="68" applyNumberFormat="0" applyProtection="0">
      <alignment horizontal="left" vertical="center" indent="1"/>
    </xf>
    <xf numFmtId="4" fontId="49" fillId="35" borderId="70" applyNumberFormat="0" applyProtection="0">
      <alignment vertical="center"/>
    </xf>
    <xf numFmtId="4" fontId="47" fillId="18" borderId="68" applyNumberFormat="0" applyProtection="0">
      <alignment horizontal="left" vertical="center" indent="1"/>
    </xf>
    <xf numFmtId="0" fontId="33" fillId="22" borderId="70" applyNumberFormat="0" applyProtection="0">
      <alignment horizontal="left" vertical="center" indent="1"/>
    </xf>
    <xf numFmtId="4" fontId="47" fillId="28" borderId="68" applyNumberFormat="0" applyProtection="0">
      <alignment horizontal="right" vertical="center"/>
    </xf>
    <xf numFmtId="4" fontId="47" fillId="25" borderId="68" applyNumberFormat="0" applyProtection="0">
      <alignment horizontal="right" vertical="center"/>
    </xf>
    <xf numFmtId="0" fontId="33" fillId="19" borderId="68" applyNumberFormat="0" applyProtection="0">
      <alignment horizontal="left" vertical="center" indent="1"/>
    </xf>
    <xf numFmtId="4" fontId="49" fillId="18" borderId="68" applyNumberFormat="0" applyProtection="0">
      <alignment vertical="center"/>
    </xf>
    <xf numFmtId="4" fontId="47" fillId="24" borderId="70" applyNumberFormat="0" applyProtection="0">
      <alignment horizontal="right" vertical="center"/>
    </xf>
    <xf numFmtId="0" fontId="33" fillId="19" borderId="68" applyNumberFormat="0" applyProtection="0">
      <alignment horizontal="left" vertical="center" indent="1"/>
    </xf>
    <xf numFmtId="4" fontId="47" fillId="35" borderId="68" applyNumberFormat="0" applyProtection="0">
      <alignment horizontal="left" vertical="center" indent="1"/>
    </xf>
    <xf numFmtId="4" fontId="47" fillId="24" borderId="68" applyNumberFormat="0" applyProtection="0">
      <alignment horizontal="right" vertical="center"/>
    </xf>
    <xf numFmtId="4" fontId="51" fillId="20" borderId="68" applyNumberFormat="0" applyProtection="0">
      <alignment horizontal="right" vertical="center"/>
    </xf>
    <xf numFmtId="4" fontId="49" fillId="20" borderId="68" applyNumberFormat="0" applyProtection="0">
      <alignment horizontal="right" vertical="center"/>
    </xf>
    <xf numFmtId="4" fontId="47" fillId="22" borderId="70" applyNumberFormat="0" applyProtection="0">
      <alignment horizontal="left" vertical="center" indent="1"/>
    </xf>
    <xf numFmtId="4" fontId="47" fillId="31" borderId="68" applyNumberFormat="0" applyProtection="0">
      <alignment horizontal="right" vertical="center"/>
    </xf>
    <xf numFmtId="4" fontId="47" fillId="18" borderId="68" applyNumberFormat="0" applyProtection="0">
      <alignment horizontal="left" vertical="center" indent="1"/>
    </xf>
    <xf numFmtId="0" fontId="33" fillId="22" borderId="68" applyNumberFormat="0" applyProtection="0">
      <alignment horizontal="left" vertical="center" indent="1"/>
    </xf>
    <xf numFmtId="0" fontId="33" fillId="22" borderId="68" applyNumberFormat="0" applyProtection="0">
      <alignment horizontal="left" vertical="center" indent="1"/>
    </xf>
    <xf numFmtId="4" fontId="47" fillId="24" borderId="68" applyNumberFormat="0" applyProtection="0">
      <alignment horizontal="right" vertical="center"/>
    </xf>
    <xf numFmtId="4" fontId="48" fillId="21" borderId="68" applyNumberFormat="0" applyProtection="0">
      <alignment horizontal="left" vertical="center" indent="1"/>
    </xf>
    <xf numFmtId="4" fontId="47" fillId="29" borderId="70" applyNumberFormat="0" applyProtection="0">
      <alignment horizontal="right" vertical="center"/>
    </xf>
    <xf numFmtId="4" fontId="49" fillId="35" borderId="68" applyNumberFormat="0" applyProtection="0">
      <alignment vertical="center"/>
    </xf>
    <xf numFmtId="0" fontId="26" fillId="0" borderId="0"/>
    <xf numFmtId="0" fontId="33" fillId="19" borderId="70" applyNumberFormat="0" applyProtection="0">
      <alignment horizontal="left" vertical="center" indent="1"/>
    </xf>
    <xf numFmtId="4" fontId="47" fillId="23" borderId="68" applyNumberFormat="0" applyProtection="0">
      <alignment horizontal="right" vertical="center"/>
    </xf>
    <xf numFmtId="4" fontId="47" fillId="35" borderId="68" applyNumberFormat="0" applyProtection="0">
      <alignment vertical="center"/>
    </xf>
    <xf numFmtId="4" fontId="47" fillId="24" borderId="68" applyNumberFormat="0" applyProtection="0">
      <alignment horizontal="right" vertical="center"/>
    </xf>
    <xf numFmtId="4" fontId="47" fillId="35" borderId="70" applyNumberFormat="0" applyProtection="0">
      <alignment horizontal="left" vertical="center" indent="1"/>
    </xf>
    <xf numFmtId="0" fontId="33" fillId="19" borderId="68" applyNumberFormat="0" applyProtection="0">
      <alignment horizontal="left" vertical="center" indent="1"/>
    </xf>
    <xf numFmtId="4" fontId="51" fillId="20" borderId="68" applyNumberFormat="0" applyProtection="0">
      <alignment horizontal="right" vertical="center"/>
    </xf>
    <xf numFmtId="0" fontId="33" fillId="19" borderId="70" applyNumberFormat="0" applyProtection="0">
      <alignment horizontal="left" vertical="center" indent="1"/>
    </xf>
    <xf numFmtId="0" fontId="33" fillId="19" borderId="70" applyNumberFormat="0" applyProtection="0">
      <alignment horizontal="left" vertical="center" indent="1"/>
    </xf>
    <xf numFmtId="0" fontId="33" fillId="19" borderId="68" applyNumberFormat="0" applyProtection="0">
      <alignment horizontal="left" vertical="center" indent="1"/>
    </xf>
    <xf numFmtId="4" fontId="47" fillId="23" borderId="70" applyNumberFormat="0" applyProtection="0">
      <alignment horizontal="right" vertical="center"/>
    </xf>
    <xf numFmtId="0" fontId="76" fillId="1" borderId="69" applyNumberFormat="0" applyFont="0" applyAlignment="0">
      <alignment horizontal="center"/>
    </xf>
    <xf numFmtId="4" fontId="47" fillId="28" borderId="70" applyNumberFormat="0" applyProtection="0">
      <alignment horizontal="right" vertical="center"/>
    </xf>
    <xf numFmtId="0" fontId="33" fillId="33" borderId="70" applyNumberFormat="0" applyProtection="0">
      <alignment horizontal="left" vertical="center" indent="1"/>
    </xf>
    <xf numFmtId="4" fontId="49" fillId="35" borderId="68" applyNumberFormat="0" applyProtection="0">
      <alignment vertical="center"/>
    </xf>
    <xf numFmtId="4" fontId="47" fillId="18" borderId="68" applyNumberFormat="0" applyProtection="0">
      <alignment horizontal="left" vertical="center" indent="1"/>
    </xf>
    <xf numFmtId="4" fontId="47" fillId="24" borderId="68" applyNumberFormat="0" applyProtection="0">
      <alignment horizontal="right" vertical="center"/>
    </xf>
    <xf numFmtId="0" fontId="33" fillId="19" borderId="68" applyNumberFormat="0" applyProtection="0">
      <alignment horizontal="left" vertical="center" indent="1"/>
    </xf>
    <xf numFmtId="0" fontId="33" fillId="19" borderId="68" applyNumberFormat="0" applyProtection="0">
      <alignment horizontal="left" vertical="center" indent="1"/>
    </xf>
    <xf numFmtId="0" fontId="33" fillId="19" borderId="68" applyNumberFormat="0" applyProtection="0">
      <alignment horizontal="left" vertical="center" indent="1"/>
    </xf>
    <xf numFmtId="0" fontId="33" fillId="33" borderId="68" applyNumberFormat="0" applyProtection="0">
      <alignment horizontal="left" vertical="center" indent="1"/>
    </xf>
    <xf numFmtId="4" fontId="47" fillId="23" borderId="68" applyNumberFormat="0" applyProtection="0">
      <alignment horizontal="right" vertical="center"/>
    </xf>
    <xf numFmtId="4" fontId="51" fillId="20" borderId="68" applyNumberFormat="0" applyProtection="0">
      <alignment horizontal="right" vertical="center"/>
    </xf>
    <xf numFmtId="0" fontId="33" fillId="22" borderId="70" applyNumberFormat="0" applyProtection="0">
      <alignment horizontal="left" vertical="center" indent="1"/>
    </xf>
    <xf numFmtId="4" fontId="47" fillId="28" borderId="68" applyNumberFormat="0" applyProtection="0">
      <alignment horizontal="right" vertical="center"/>
    </xf>
    <xf numFmtId="0" fontId="33" fillId="22" borderId="68" applyNumberFormat="0" applyProtection="0">
      <alignment horizontal="left" vertical="center" indent="1"/>
    </xf>
    <xf numFmtId="4" fontId="47" fillId="26" borderId="68" applyNumberFormat="0" applyProtection="0">
      <alignment horizontal="right" vertical="center"/>
    </xf>
    <xf numFmtId="4" fontId="47" fillId="31" borderId="68" applyNumberFormat="0" applyProtection="0">
      <alignment horizontal="right" vertical="center"/>
    </xf>
    <xf numFmtId="4" fontId="49" fillId="20" borderId="68" applyNumberFormat="0" applyProtection="0">
      <alignment horizontal="right" vertical="center"/>
    </xf>
    <xf numFmtId="4" fontId="47" fillId="30" borderId="68" applyNumberFormat="0" applyProtection="0">
      <alignment horizontal="right" vertical="center"/>
    </xf>
    <xf numFmtId="0" fontId="33" fillId="33" borderId="68" applyNumberFormat="0" applyProtection="0">
      <alignment horizontal="left" vertical="center" indent="1"/>
    </xf>
    <xf numFmtId="4" fontId="47" fillId="28" borderId="68" applyNumberFormat="0" applyProtection="0">
      <alignment horizontal="right" vertical="center"/>
    </xf>
    <xf numFmtId="4" fontId="47" fillId="24" borderId="68" applyNumberFormat="0" applyProtection="0">
      <alignment horizontal="right" vertical="center"/>
    </xf>
    <xf numFmtId="0" fontId="33" fillId="19" borderId="70" applyNumberFormat="0" applyProtection="0">
      <alignment horizontal="left" vertical="center" indent="1"/>
    </xf>
    <xf numFmtId="4" fontId="49" fillId="20" borderId="70" applyNumberFormat="0" applyProtection="0">
      <alignment horizontal="right" vertical="center"/>
    </xf>
    <xf numFmtId="181" fontId="1" fillId="0" borderId="0" applyFont="0" applyFill="0" applyBorder="0" applyAlignment="0" applyProtection="0"/>
    <xf numFmtId="4" fontId="47" fillId="35" borderId="70" applyNumberFormat="0" applyProtection="0">
      <alignment horizontal="left" vertical="center" indent="1"/>
    </xf>
    <xf numFmtId="4" fontId="47" fillId="35" borderId="68" applyNumberFormat="0" applyProtection="0">
      <alignment horizontal="left" vertical="center" indent="1"/>
    </xf>
    <xf numFmtId="0" fontId="28" fillId="0" borderId="0">
      <alignment horizontal="center" wrapText="1"/>
    </xf>
    <xf numFmtId="193" fontId="33" fillId="19" borderId="68" applyNumberFormat="0" applyProtection="0">
      <alignment horizontal="left" vertical="center" indent="1"/>
    </xf>
    <xf numFmtId="4" fontId="49" fillId="35" borderId="70" applyNumberFormat="0" applyProtection="0">
      <alignment vertical="center"/>
    </xf>
    <xf numFmtId="0" fontId="33" fillId="34" borderId="68" applyNumberFormat="0" applyProtection="0">
      <alignment horizontal="left" vertical="center" indent="1"/>
    </xf>
    <xf numFmtId="4" fontId="47" fillId="35" borderId="68" applyNumberFormat="0" applyProtection="0">
      <alignment horizontal="left" vertical="center" indent="1"/>
    </xf>
    <xf numFmtId="4" fontId="47" fillId="35" borderId="68" applyNumberFormat="0" applyProtection="0">
      <alignment horizontal="left" vertical="center" indent="1"/>
    </xf>
    <xf numFmtId="0" fontId="33" fillId="19" borderId="68" applyNumberFormat="0" applyProtection="0">
      <alignment horizontal="left" vertical="center" indent="1"/>
    </xf>
    <xf numFmtId="0" fontId="33" fillId="19" borderId="68" applyNumberFormat="0" applyProtection="0">
      <alignment horizontal="left" vertical="center" indent="1"/>
    </xf>
    <xf numFmtId="4" fontId="48" fillId="21" borderId="68" applyNumberFormat="0" applyProtection="0">
      <alignment horizontal="left" vertical="center" indent="1"/>
    </xf>
    <xf numFmtId="4" fontId="47" fillId="26" borderId="68" applyNumberFormat="0" applyProtection="0">
      <alignment horizontal="right" vertical="center"/>
    </xf>
    <xf numFmtId="0" fontId="33" fillId="22" borderId="68" applyNumberFormat="0" applyProtection="0">
      <alignment horizontal="left" vertical="center" indent="1"/>
    </xf>
    <xf numFmtId="4" fontId="47" fillId="29" borderId="68" applyNumberFormat="0" applyProtection="0">
      <alignment horizontal="right" vertical="center"/>
    </xf>
    <xf numFmtId="4" fontId="47" fillId="35" borderId="68" applyNumberFormat="0" applyProtection="0">
      <alignment horizontal="left" vertical="center" indent="1"/>
    </xf>
    <xf numFmtId="0" fontId="33" fillId="19" borderId="68" applyNumberFormat="0" applyProtection="0">
      <alignment horizontal="left" vertical="center" indent="1"/>
    </xf>
    <xf numFmtId="4" fontId="47" fillId="23" borderId="68" applyNumberFormat="0" applyProtection="0">
      <alignment horizontal="right" vertical="center"/>
    </xf>
    <xf numFmtId="193" fontId="33" fillId="19" borderId="68" applyNumberFormat="0" applyProtection="0">
      <alignment horizontal="left" vertical="center" indent="1"/>
    </xf>
    <xf numFmtId="0" fontId="33" fillId="19" borderId="68" applyNumberFormat="0" applyProtection="0">
      <alignment horizontal="left" vertical="center" indent="1"/>
    </xf>
    <xf numFmtId="4" fontId="47" fillId="35" borderId="70" applyNumberFormat="0" applyProtection="0">
      <alignment horizontal="left" vertical="center" indent="1"/>
    </xf>
    <xf numFmtId="4" fontId="47" fillId="31" borderId="70" applyNumberFormat="0" applyProtection="0">
      <alignment horizontal="right" vertical="center"/>
    </xf>
    <xf numFmtId="0" fontId="33" fillId="19" borderId="70" applyNumberFormat="0" applyProtection="0">
      <alignment horizontal="left" vertical="center" indent="1"/>
    </xf>
    <xf numFmtId="4" fontId="47" fillId="26" borderId="68" applyNumberFormat="0" applyProtection="0">
      <alignment horizontal="right" vertical="center"/>
    </xf>
    <xf numFmtId="9" fontId="26" fillId="0" borderId="0" applyFont="0" applyFill="0" applyBorder="0" applyAlignment="0" applyProtection="0"/>
    <xf numFmtId="4" fontId="47" fillId="31" borderId="68" applyNumberFormat="0" applyProtection="0">
      <alignment horizontal="right" vertical="center"/>
    </xf>
    <xf numFmtId="4" fontId="47" fillId="35" borderId="70" applyNumberFormat="0" applyProtection="0">
      <alignment vertical="center"/>
    </xf>
    <xf numFmtId="4" fontId="47" fillId="31" borderId="68" applyNumberFormat="0" applyProtection="0">
      <alignment horizontal="right" vertical="center"/>
    </xf>
    <xf numFmtId="4" fontId="47" fillId="22" borderId="68" applyNumberFormat="0" applyProtection="0">
      <alignment horizontal="left" vertical="center" indent="1"/>
    </xf>
    <xf numFmtId="4" fontId="47" fillId="35" borderId="68" applyNumberFormat="0" applyProtection="0">
      <alignment horizontal="left" vertical="center" indent="1"/>
    </xf>
    <xf numFmtId="4" fontId="47" fillId="24" borderId="68" applyNumberFormat="0" applyProtection="0">
      <alignment horizontal="right" vertical="center"/>
    </xf>
    <xf numFmtId="4" fontId="51" fillId="20" borderId="70" applyNumberFormat="0" applyProtection="0">
      <alignment horizontal="right" vertical="center"/>
    </xf>
    <xf numFmtId="0" fontId="33" fillId="19" borderId="68" applyNumberFormat="0" applyProtection="0">
      <alignment horizontal="left" vertical="center" indent="1"/>
    </xf>
    <xf numFmtId="4" fontId="47" fillId="35" borderId="68" applyNumberFormat="0" applyProtection="0">
      <alignment vertical="center"/>
    </xf>
    <xf numFmtId="0" fontId="33" fillId="34" borderId="70" applyNumberFormat="0" applyProtection="0">
      <alignment horizontal="left" vertical="center" indent="1"/>
    </xf>
    <xf numFmtId="4" fontId="47" fillId="35" borderId="68" applyNumberFormat="0" applyProtection="0">
      <alignment vertical="center"/>
    </xf>
    <xf numFmtId="4" fontId="47" fillId="31" borderId="68" applyNumberFormat="0" applyProtection="0">
      <alignment horizontal="right" vertical="center"/>
    </xf>
    <xf numFmtId="4" fontId="47" fillId="24" borderId="68" applyNumberFormat="0" applyProtection="0">
      <alignment horizontal="right" vertical="center"/>
    </xf>
    <xf numFmtId="4" fontId="48" fillId="21" borderId="68" applyNumberFormat="0" applyProtection="0">
      <alignment horizontal="left" vertical="center" indent="1"/>
    </xf>
    <xf numFmtId="0" fontId="33" fillId="22" borderId="70" applyNumberFormat="0" applyProtection="0">
      <alignment horizontal="left" vertical="center" indent="1"/>
    </xf>
    <xf numFmtId="4" fontId="49" fillId="20" borderId="70" applyNumberFormat="0" applyProtection="0">
      <alignment horizontal="right" vertical="center"/>
    </xf>
    <xf numFmtId="0" fontId="33" fillId="22" borderId="68" applyNumberFormat="0" applyProtection="0">
      <alignment horizontal="left" vertical="center" indent="1"/>
    </xf>
    <xf numFmtId="4" fontId="47" fillId="35" borderId="70" applyNumberFormat="0" applyProtection="0">
      <alignment horizontal="left" vertical="center" indent="1"/>
    </xf>
    <xf numFmtId="4" fontId="47" fillId="35" borderId="68" applyNumberFormat="0" applyProtection="0">
      <alignment horizontal="left" vertical="center" indent="1"/>
    </xf>
    <xf numFmtId="0" fontId="33" fillId="19" borderId="68" applyNumberFormat="0" applyProtection="0">
      <alignment horizontal="left" vertical="center" indent="1"/>
    </xf>
    <xf numFmtId="0" fontId="33" fillId="19" borderId="68" applyNumberFormat="0" applyProtection="0">
      <alignment horizontal="left" vertical="center" indent="1"/>
    </xf>
    <xf numFmtId="4" fontId="47" fillId="27" borderId="68" applyNumberFormat="0" applyProtection="0">
      <alignment horizontal="right" vertical="center"/>
    </xf>
    <xf numFmtId="4" fontId="47" fillId="20" borderId="68" applyNumberFormat="0" applyProtection="0">
      <alignment horizontal="right" vertical="center"/>
    </xf>
    <xf numFmtId="41" fontId="112" fillId="0" borderId="0">
      <alignment horizontal="center" vertical="top"/>
    </xf>
    <xf numFmtId="9" fontId="26" fillId="0" borderId="0" applyFont="0" applyFill="0" applyBorder="0" applyAlignment="0" applyProtection="0"/>
    <xf numFmtId="0" fontId="33" fillId="22" borderId="70" applyNumberFormat="0" applyProtection="0">
      <alignment horizontal="left" vertical="center" indent="1"/>
    </xf>
    <xf numFmtId="4" fontId="47" fillId="24" borderId="68" applyNumberFormat="0" applyProtection="0">
      <alignment horizontal="right" vertical="center"/>
    </xf>
    <xf numFmtId="4" fontId="47" fillId="22" borderId="70" applyNumberFormat="0" applyProtection="0">
      <alignment horizontal="left" vertical="center" indent="1"/>
    </xf>
    <xf numFmtId="4" fontId="47" fillId="18" borderId="68" applyNumberFormat="0" applyProtection="0">
      <alignment horizontal="left" vertical="center" indent="1"/>
    </xf>
    <xf numFmtId="4" fontId="47" fillId="35" borderId="68" applyNumberFormat="0" applyProtection="0">
      <alignment horizontal="left" vertical="center" indent="1"/>
    </xf>
    <xf numFmtId="4" fontId="47" fillId="26" borderId="70" applyNumberFormat="0" applyProtection="0">
      <alignment horizontal="right" vertical="center"/>
    </xf>
    <xf numFmtId="4" fontId="47" fillId="35" borderId="68" applyNumberFormat="0" applyProtection="0">
      <alignment horizontal="left" vertical="center" indent="1"/>
    </xf>
    <xf numFmtId="4" fontId="47" fillId="20" borderId="68" applyNumberFormat="0" applyProtection="0">
      <alignment horizontal="left" vertical="center" indent="1"/>
    </xf>
    <xf numFmtId="0" fontId="33" fillId="22" borderId="68" applyNumberFormat="0" applyProtection="0">
      <alignment horizontal="left" vertical="center" indent="1"/>
    </xf>
    <xf numFmtId="4" fontId="47" fillId="20" borderId="68" applyNumberFormat="0" applyProtection="0">
      <alignment horizontal="right" vertical="center"/>
    </xf>
    <xf numFmtId="4" fontId="51" fillId="20" borderId="68" applyNumberFormat="0" applyProtection="0">
      <alignment horizontal="right" vertical="center"/>
    </xf>
    <xf numFmtId="4" fontId="47" fillId="26" borderId="68" applyNumberFormat="0" applyProtection="0">
      <alignment horizontal="right" vertical="center"/>
    </xf>
    <xf numFmtId="0" fontId="33" fillId="19" borderId="68" applyNumberFormat="0" applyProtection="0">
      <alignment horizontal="left" vertical="center" indent="1"/>
    </xf>
    <xf numFmtId="4" fontId="49" fillId="18" borderId="70" applyNumberFormat="0" applyProtection="0">
      <alignment vertical="center"/>
    </xf>
    <xf numFmtId="0" fontId="33" fillId="19" borderId="70" applyNumberFormat="0" applyProtection="0">
      <alignment horizontal="left" vertical="center" indent="1"/>
    </xf>
    <xf numFmtId="4" fontId="48" fillId="21" borderId="70" applyNumberFormat="0" applyProtection="0">
      <alignment horizontal="left" vertical="center" indent="1"/>
    </xf>
    <xf numFmtId="4" fontId="51" fillId="20" borderId="70" applyNumberFormat="0" applyProtection="0">
      <alignment horizontal="right" vertical="center"/>
    </xf>
    <xf numFmtId="4" fontId="47" fillId="18" borderId="68" applyNumberFormat="0" applyProtection="0">
      <alignment horizontal="left" vertical="center" indent="1"/>
    </xf>
    <xf numFmtId="0" fontId="33" fillId="19" borderId="68" applyNumberFormat="0" applyProtection="0">
      <alignment horizontal="left" vertical="center" indent="1"/>
    </xf>
    <xf numFmtId="0" fontId="33" fillId="19" borderId="68" applyNumberFormat="0" applyProtection="0">
      <alignment horizontal="left" vertical="center" indent="1"/>
    </xf>
    <xf numFmtId="4" fontId="47" fillId="18" borderId="68" applyNumberFormat="0" applyProtection="0">
      <alignment horizontal="left" vertical="center" indent="1"/>
    </xf>
    <xf numFmtId="4" fontId="48" fillId="21" borderId="70" applyNumberFormat="0" applyProtection="0">
      <alignment horizontal="left" vertical="center" indent="1"/>
    </xf>
    <xf numFmtId="0" fontId="33" fillId="22" borderId="68" applyNumberFormat="0" applyProtection="0">
      <alignment horizontal="left" vertical="center" indent="1"/>
    </xf>
    <xf numFmtId="4" fontId="47" fillId="35" borderId="68" applyNumberFormat="0" applyProtection="0">
      <alignment vertical="center"/>
    </xf>
    <xf numFmtId="0" fontId="33" fillId="19" borderId="68" applyNumberFormat="0" applyProtection="0">
      <alignment horizontal="left" vertical="center" indent="1"/>
    </xf>
    <xf numFmtId="0" fontId="33" fillId="19" borderId="68" applyNumberFormat="0" applyProtection="0">
      <alignment horizontal="left" vertical="center" indent="1"/>
    </xf>
    <xf numFmtId="0" fontId="33" fillId="19" borderId="70" applyNumberFormat="0" applyProtection="0">
      <alignment horizontal="left" vertical="center" indent="1"/>
    </xf>
    <xf numFmtId="0" fontId="33" fillId="19" borderId="68" applyNumberFormat="0" applyProtection="0">
      <alignment horizontal="left" vertical="center" indent="1"/>
    </xf>
    <xf numFmtId="0" fontId="33" fillId="19" borderId="70" applyNumberFormat="0" applyProtection="0">
      <alignment horizontal="left" vertical="center" indent="1"/>
    </xf>
    <xf numFmtId="4" fontId="47" fillId="18" borderId="68" applyNumberFormat="0" applyProtection="0">
      <alignment horizontal="left" vertical="center" indent="1"/>
    </xf>
    <xf numFmtId="4" fontId="47" fillId="35" borderId="68" applyNumberFormat="0" applyProtection="0">
      <alignment horizontal="left" vertical="center" indent="1"/>
    </xf>
    <xf numFmtId="4" fontId="47" fillId="27" borderId="70" applyNumberFormat="0" applyProtection="0">
      <alignment horizontal="right" vertical="center"/>
    </xf>
    <xf numFmtId="4" fontId="47" fillId="18" borderId="68" applyNumberFormat="0" applyProtection="0">
      <alignment vertical="center"/>
    </xf>
    <xf numFmtId="0" fontId="33" fillId="19" borderId="68" applyNumberFormat="0" applyProtection="0">
      <alignment horizontal="left" vertical="center" indent="1"/>
    </xf>
    <xf numFmtId="4" fontId="47" fillId="30" borderId="68" applyNumberFormat="0" applyProtection="0">
      <alignment horizontal="right" vertical="center"/>
    </xf>
    <xf numFmtId="4" fontId="47" fillId="27" borderId="68" applyNumberFormat="0" applyProtection="0">
      <alignment horizontal="right" vertical="center"/>
    </xf>
    <xf numFmtId="4" fontId="47" fillId="18" borderId="70" applyNumberFormat="0" applyProtection="0">
      <alignment vertical="center"/>
    </xf>
    <xf numFmtId="4" fontId="47" fillId="28" borderId="68" applyNumberFormat="0" applyProtection="0">
      <alignment horizontal="right" vertical="center"/>
    </xf>
    <xf numFmtId="4" fontId="47" fillId="26" borderId="68" applyNumberFormat="0" applyProtection="0">
      <alignment horizontal="right" vertical="center"/>
    </xf>
    <xf numFmtId="4" fontId="49" fillId="35" borderId="68" applyNumberFormat="0" applyProtection="0">
      <alignment vertical="center"/>
    </xf>
    <xf numFmtId="4" fontId="47" fillId="26" borderId="70" applyNumberFormat="0" applyProtection="0">
      <alignment horizontal="right" vertical="center"/>
    </xf>
    <xf numFmtId="0" fontId="33" fillId="22" borderId="70" applyNumberFormat="0" applyProtection="0">
      <alignment horizontal="left" vertical="center" indent="1"/>
    </xf>
    <xf numFmtId="4" fontId="49" fillId="20" borderId="68" applyNumberFormat="0" applyProtection="0">
      <alignment horizontal="right" vertical="center"/>
    </xf>
    <xf numFmtId="4" fontId="47" fillId="20" borderId="68" applyNumberFormat="0" applyProtection="0">
      <alignment horizontal="left" vertical="center" indent="1"/>
    </xf>
    <xf numFmtId="0" fontId="33" fillId="22" borderId="68" applyNumberFormat="0" applyProtection="0">
      <alignment horizontal="left" vertical="center" indent="1"/>
    </xf>
    <xf numFmtId="0" fontId="33" fillId="33" borderId="68" applyNumberFormat="0" applyProtection="0">
      <alignment horizontal="left" vertical="center" indent="1"/>
    </xf>
    <xf numFmtId="4" fontId="47" fillId="28" borderId="68" applyNumberFormat="0" applyProtection="0">
      <alignment horizontal="right" vertical="center"/>
    </xf>
    <xf numFmtId="0" fontId="33" fillId="19" borderId="70" applyNumberFormat="0" applyProtection="0">
      <alignment horizontal="left" vertical="center" indent="1"/>
    </xf>
    <xf numFmtId="0" fontId="33" fillId="19" borderId="68" applyNumberFormat="0" applyProtection="0">
      <alignment horizontal="left" vertical="center" indent="1"/>
    </xf>
    <xf numFmtId="4" fontId="47" fillId="31" borderId="68" applyNumberFormat="0" applyProtection="0">
      <alignment horizontal="right" vertical="center"/>
    </xf>
    <xf numFmtId="9" fontId="26" fillId="0" borderId="0" applyFont="0" applyFill="0" applyBorder="0" applyAlignment="0" applyProtection="0"/>
    <xf numFmtId="4" fontId="47" fillId="29" borderId="68" applyNumberFormat="0" applyProtection="0">
      <alignment horizontal="right" vertical="center"/>
    </xf>
    <xf numFmtId="0" fontId="33" fillId="22" borderId="68" applyNumberFormat="0" applyProtection="0">
      <alignment horizontal="left" vertical="center" indent="1"/>
    </xf>
    <xf numFmtId="0" fontId="33" fillId="22" borderId="68" applyNumberFormat="0" applyProtection="0">
      <alignment horizontal="left" vertical="center" indent="1"/>
    </xf>
    <xf numFmtId="4" fontId="47" fillId="27" borderId="68" applyNumberFormat="0" applyProtection="0">
      <alignment horizontal="right" vertical="center"/>
    </xf>
    <xf numFmtId="4" fontId="49" fillId="35" borderId="68" applyNumberFormat="0" applyProtection="0">
      <alignment vertical="center"/>
    </xf>
    <xf numFmtId="4" fontId="47" fillId="25" borderId="68" applyNumberFormat="0" applyProtection="0">
      <alignment horizontal="right" vertical="center"/>
    </xf>
    <xf numFmtId="4" fontId="47" fillId="20" borderId="68" applyNumberFormat="0" applyProtection="0">
      <alignment horizontal="left" vertical="center" indent="1"/>
    </xf>
    <xf numFmtId="4" fontId="47" fillId="28" borderId="68" applyNumberFormat="0" applyProtection="0">
      <alignment horizontal="right" vertical="center"/>
    </xf>
    <xf numFmtId="41" fontId="110" fillId="0" borderId="0" applyNumberFormat="0" applyFill="0" applyBorder="0" applyAlignment="0"/>
    <xf numFmtId="4" fontId="47" fillId="25" borderId="68" applyNumberFormat="0" applyProtection="0">
      <alignment horizontal="right" vertical="center"/>
    </xf>
    <xf numFmtId="4" fontId="47" fillId="18" borderId="70" applyNumberFormat="0" applyProtection="0">
      <alignment horizontal="left" vertical="center" indent="1"/>
    </xf>
    <xf numFmtId="0" fontId="33" fillId="19" borderId="68" applyNumberFormat="0" applyProtection="0">
      <alignment horizontal="left" vertical="center" indent="1"/>
    </xf>
    <xf numFmtId="4" fontId="49" fillId="20" borderId="70" applyNumberFormat="0" applyProtection="0">
      <alignment horizontal="right" vertical="center"/>
    </xf>
    <xf numFmtId="4" fontId="47" fillId="24" borderId="70" applyNumberFormat="0" applyProtection="0">
      <alignment horizontal="right" vertical="center"/>
    </xf>
    <xf numFmtId="0" fontId="33" fillId="34" borderId="68" applyNumberFormat="0" applyProtection="0">
      <alignment horizontal="left" vertical="center" indent="1"/>
    </xf>
    <xf numFmtId="0" fontId="33" fillId="33" borderId="68" applyNumberFormat="0" applyProtection="0">
      <alignment horizontal="left" vertical="center" indent="1"/>
    </xf>
    <xf numFmtId="0" fontId="33" fillId="22" borderId="68" applyNumberFormat="0" applyProtection="0">
      <alignment horizontal="left" vertical="center" indent="1"/>
    </xf>
    <xf numFmtId="4" fontId="48" fillId="21" borderId="68" applyNumberFormat="0" applyProtection="0">
      <alignment horizontal="left" vertical="center" indent="1"/>
    </xf>
    <xf numFmtId="0" fontId="33" fillId="19" borderId="70" applyNumberFormat="0" applyProtection="0">
      <alignment horizontal="left" vertical="center" indent="1"/>
    </xf>
    <xf numFmtId="4" fontId="47" fillId="31" borderId="68" applyNumberFormat="0" applyProtection="0">
      <alignment horizontal="right" vertical="center"/>
    </xf>
    <xf numFmtId="0" fontId="33" fillId="22" borderId="68" applyNumberFormat="0" applyProtection="0">
      <alignment horizontal="left" vertical="center" indent="1"/>
    </xf>
    <xf numFmtId="4" fontId="47" fillId="35" borderId="70" applyNumberFormat="0" applyProtection="0">
      <alignment vertical="center"/>
    </xf>
    <xf numFmtId="0" fontId="33" fillId="22" borderId="68" applyNumberFormat="0" applyProtection="0">
      <alignment horizontal="left" vertical="center" indent="1"/>
    </xf>
    <xf numFmtId="0" fontId="33" fillId="22" borderId="68" applyNumberFormat="0" applyProtection="0">
      <alignment horizontal="left" vertical="center" indent="1"/>
    </xf>
    <xf numFmtId="4" fontId="47" fillId="24" borderId="70" applyNumberFormat="0" applyProtection="0">
      <alignment horizontal="right" vertical="center"/>
    </xf>
    <xf numFmtId="4" fontId="47" fillId="35" borderId="68" applyNumberFormat="0" applyProtection="0">
      <alignment horizontal="left" vertical="center" indent="1"/>
    </xf>
    <xf numFmtId="4" fontId="47" fillId="20" borderId="70" applyNumberFormat="0" applyProtection="0">
      <alignment horizontal="left" vertical="center" indent="1"/>
    </xf>
    <xf numFmtId="4" fontId="47" fillId="20" borderId="68" applyNumberFormat="0" applyProtection="0">
      <alignment horizontal="right" vertical="center"/>
    </xf>
    <xf numFmtId="4" fontId="47" fillId="18" borderId="68" applyNumberFormat="0" applyProtection="0">
      <alignment horizontal="left" vertical="center" indent="1"/>
    </xf>
    <xf numFmtId="0" fontId="33" fillId="19" borderId="68" applyNumberFormat="0" applyProtection="0">
      <alignment horizontal="left" vertical="center" indent="1"/>
    </xf>
    <xf numFmtId="4" fontId="48" fillId="21" borderId="70" applyNumberFormat="0" applyProtection="0">
      <alignment horizontal="left" vertical="center" indent="1"/>
    </xf>
    <xf numFmtId="0" fontId="33" fillId="19" borderId="70" applyNumberFormat="0" applyProtection="0">
      <alignment horizontal="left" vertical="center" indent="1"/>
    </xf>
    <xf numFmtId="0" fontId="33" fillId="19" borderId="68" applyNumberFormat="0" applyProtection="0">
      <alignment horizontal="left" vertical="center" indent="1"/>
    </xf>
    <xf numFmtId="4" fontId="51" fillId="20" borderId="68" applyNumberFormat="0" applyProtection="0">
      <alignment horizontal="right" vertical="center"/>
    </xf>
    <xf numFmtId="4" fontId="47" fillId="30" borderId="68" applyNumberFormat="0" applyProtection="0">
      <alignment horizontal="right" vertical="center"/>
    </xf>
    <xf numFmtId="4" fontId="47" fillId="25" borderId="68" applyNumberFormat="0" applyProtection="0">
      <alignment horizontal="right" vertical="center"/>
    </xf>
    <xf numFmtId="0" fontId="33" fillId="33" borderId="68" applyNumberFormat="0" applyProtection="0">
      <alignment horizontal="left" vertical="center" indent="1"/>
    </xf>
    <xf numFmtId="4" fontId="47" fillId="35" borderId="68" applyNumberFormat="0" applyProtection="0">
      <alignment horizontal="left" vertical="center" indent="1"/>
    </xf>
    <xf numFmtId="0" fontId="33" fillId="19" borderId="70" applyNumberFormat="0" applyProtection="0">
      <alignment horizontal="left" vertical="center" indent="1"/>
    </xf>
    <xf numFmtId="0" fontId="33" fillId="19" borderId="68" applyNumberFormat="0" applyProtection="0">
      <alignment horizontal="left" vertical="center" indent="1"/>
    </xf>
    <xf numFmtId="4" fontId="47" fillId="24" borderId="70" applyNumberFormat="0" applyProtection="0">
      <alignment horizontal="right" vertical="center"/>
    </xf>
    <xf numFmtId="4" fontId="49" fillId="20" borderId="68" applyNumberFormat="0" applyProtection="0">
      <alignment horizontal="right" vertical="center"/>
    </xf>
    <xf numFmtId="4" fontId="47" fillId="18" borderId="70" applyNumberFormat="0" applyProtection="0">
      <alignment vertical="center"/>
    </xf>
    <xf numFmtId="4" fontId="49" fillId="35" borderId="70" applyNumberFormat="0" applyProtection="0">
      <alignment vertical="center"/>
    </xf>
    <xf numFmtId="4" fontId="47" fillId="20" borderId="68" applyNumberFormat="0" applyProtection="0">
      <alignment horizontal="left" vertical="center" indent="1"/>
    </xf>
    <xf numFmtId="4" fontId="47" fillId="23" borderId="68" applyNumberFormat="0" applyProtection="0">
      <alignment horizontal="right" vertical="center"/>
    </xf>
    <xf numFmtId="0" fontId="33" fillId="33" borderId="70" applyNumberFormat="0" applyProtection="0">
      <alignment horizontal="left" vertical="center" indent="1"/>
    </xf>
    <xf numFmtId="4" fontId="48" fillId="21" borderId="68" applyNumberFormat="0" applyProtection="0">
      <alignment horizontal="left" vertical="center" indent="1"/>
    </xf>
    <xf numFmtId="4" fontId="47" fillId="29" borderId="68" applyNumberFormat="0" applyProtection="0">
      <alignment horizontal="right" vertical="center"/>
    </xf>
    <xf numFmtId="4" fontId="47" fillId="27" borderId="70" applyNumberFormat="0" applyProtection="0">
      <alignment horizontal="right" vertical="center"/>
    </xf>
    <xf numFmtId="0" fontId="33" fillId="19" borderId="70" applyNumberFormat="0" applyProtection="0">
      <alignment horizontal="left" vertical="center" indent="1"/>
    </xf>
    <xf numFmtId="4" fontId="49" fillId="18" borderId="68" applyNumberFormat="0" applyProtection="0">
      <alignment vertical="center"/>
    </xf>
    <xf numFmtId="4" fontId="47" fillId="31" borderId="68" applyNumberFormat="0" applyProtection="0">
      <alignment horizontal="right" vertical="center"/>
    </xf>
    <xf numFmtId="0" fontId="33" fillId="34" borderId="68" applyNumberFormat="0" applyProtection="0">
      <alignment horizontal="left" vertical="center" indent="1"/>
    </xf>
    <xf numFmtId="0" fontId="33" fillId="19" borderId="68" applyNumberFormat="0" applyProtection="0">
      <alignment horizontal="left" vertical="center" indent="1"/>
    </xf>
    <xf numFmtId="0" fontId="82" fillId="0" borderId="0" applyBorder="0"/>
    <xf numFmtId="4" fontId="49" fillId="18" borderId="68" applyNumberFormat="0" applyProtection="0">
      <alignment vertical="center"/>
    </xf>
    <xf numFmtId="4" fontId="48" fillId="21" borderId="68" applyNumberFormat="0" applyProtection="0">
      <alignment horizontal="left" vertical="center" indent="1"/>
    </xf>
    <xf numFmtId="0" fontId="26" fillId="0" borderId="0"/>
    <xf numFmtId="4" fontId="47" fillId="35" borderId="70" applyNumberFormat="0" applyProtection="0">
      <alignment horizontal="left" vertical="center" indent="1"/>
    </xf>
    <xf numFmtId="4" fontId="47" fillId="20" borderId="70" applyNumberFormat="0" applyProtection="0">
      <alignment horizontal="right" vertical="center"/>
    </xf>
    <xf numFmtId="0" fontId="33" fillId="19" borderId="68" applyNumberFormat="0" applyProtection="0">
      <alignment horizontal="left" vertical="center" indent="1"/>
    </xf>
    <xf numFmtId="0" fontId="33" fillId="19" borderId="68" applyNumberFormat="0" applyProtection="0">
      <alignment horizontal="left" vertical="center" indent="1"/>
    </xf>
    <xf numFmtId="0" fontId="33" fillId="19" borderId="68" applyNumberFormat="0" applyProtection="0">
      <alignment horizontal="left" vertical="center" indent="1"/>
    </xf>
    <xf numFmtId="4" fontId="47" fillId="35" borderId="68" applyNumberFormat="0" applyProtection="0">
      <alignment horizontal="left" vertical="center" indent="1"/>
    </xf>
    <xf numFmtId="0" fontId="33" fillId="33" borderId="68" applyNumberFormat="0" applyProtection="0">
      <alignment horizontal="left" vertical="center" indent="1"/>
    </xf>
    <xf numFmtId="4" fontId="47" fillId="25" borderId="70" applyNumberFormat="0" applyProtection="0">
      <alignment horizontal="right" vertical="center"/>
    </xf>
    <xf numFmtId="4" fontId="47" fillId="35" borderId="68" applyNumberFormat="0" applyProtection="0">
      <alignment horizontal="left" vertical="center" indent="1"/>
    </xf>
    <xf numFmtId="4" fontId="47" fillId="35" borderId="68" applyNumberFormat="0" applyProtection="0">
      <alignment vertical="center"/>
    </xf>
    <xf numFmtId="4" fontId="47" fillId="24" borderId="68" applyNumberFormat="0" applyProtection="0">
      <alignment horizontal="right" vertical="center"/>
    </xf>
    <xf numFmtId="0" fontId="33" fillId="34" borderId="68" applyNumberFormat="0" applyProtection="0">
      <alignment horizontal="left" vertical="center" indent="1"/>
    </xf>
    <xf numFmtId="4" fontId="47" fillId="28" borderId="70" applyNumberFormat="0" applyProtection="0">
      <alignment horizontal="right" vertical="center"/>
    </xf>
    <xf numFmtId="0" fontId="33" fillId="19" borderId="68" applyNumberFormat="0" applyProtection="0">
      <alignment horizontal="left" vertical="center" indent="1"/>
    </xf>
    <xf numFmtId="4" fontId="47" fillId="30" borderId="68" applyNumberFormat="0" applyProtection="0">
      <alignment horizontal="right" vertical="center"/>
    </xf>
    <xf numFmtId="4" fontId="48" fillId="21" borderId="68" applyNumberFormat="0" applyProtection="0">
      <alignment horizontal="left" vertical="center" indent="1"/>
    </xf>
    <xf numFmtId="4" fontId="47" fillId="18" borderId="70" applyNumberFormat="0" applyProtection="0">
      <alignment horizontal="left" vertical="center" indent="1"/>
    </xf>
    <xf numFmtId="4" fontId="47" fillId="28" borderId="68" applyNumberFormat="0" applyProtection="0">
      <alignment horizontal="right" vertical="center"/>
    </xf>
    <xf numFmtId="9" fontId="26" fillId="0" borderId="0" applyFont="0" applyFill="0" applyBorder="0" applyAlignment="0" applyProtection="0"/>
    <xf numFmtId="4" fontId="47" fillId="18" borderId="68" applyNumberFormat="0" applyProtection="0">
      <alignment horizontal="left" vertical="center" indent="1"/>
    </xf>
    <xf numFmtId="0" fontId="33" fillId="33" borderId="68" applyNumberFormat="0" applyProtection="0">
      <alignment horizontal="left" vertical="center" indent="1"/>
    </xf>
    <xf numFmtId="4" fontId="47" fillId="18" borderId="68" applyNumberFormat="0" applyProtection="0">
      <alignment horizontal="left" vertical="center" indent="1"/>
    </xf>
    <xf numFmtId="4" fontId="47" fillId="35" borderId="68" applyNumberFormat="0" applyProtection="0">
      <alignment vertical="center"/>
    </xf>
    <xf numFmtId="4" fontId="47" fillId="35" borderId="68" applyNumberFormat="0" applyProtection="0">
      <alignment horizontal="left" vertical="center" indent="1"/>
    </xf>
    <xf numFmtId="4" fontId="47" fillId="35" borderId="70" applyNumberFormat="0" applyProtection="0">
      <alignment horizontal="left" vertical="center" indent="1"/>
    </xf>
    <xf numFmtId="4" fontId="47" fillId="35" borderId="68" applyNumberFormat="0" applyProtection="0">
      <alignment horizontal="left" vertical="center" indent="1"/>
    </xf>
    <xf numFmtId="0" fontId="33" fillId="19" borderId="68" applyNumberFormat="0" applyProtection="0">
      <alignment horizontal="left" vertical="center" indent="1"/>
    </xf>
    <xf numFmtId="4" fontId="47" fillId="18" borderId="68" applyNumberFormat="0" applyProtection="0">
      <alignment horizontal="left" vertical="center" indent="1"/>
    </xf>
    <xf numFmtId="4" fontId="47" fillId="28" borderId="68" applyNumberFormat="0" applyProtection="0">
      <alignment horizontal="right" vertical="center"/>
    </xf>
    <xf numFmtId="0" fontId="33" fillId="19" borderId="68" applyNumberFormat="0" applyProtection="0">
      <alignment horizontal="left" vertical="center" indent="1"/>
    </xf>
    <xf numFmtId="0" fontId="33" fillId="19" borderId="68" applyNumberFormat="0" applyProtection="0">
      <alignment horizontal="left" vertical="center" indent="1"/>
    </xf>
    <xf numFmtId="4" fontId="47" fillId="35" borderId="68" applyNumberFormat="0" applyProtection="0">
      <alignment vertical="center"/>
    </xf>
    <xf numFmtId="4" fontId="47" fillId="22" borderId="68" applyNumberFormat="0" applyProtection="0">
      <alignment horizontal="left" vertical="center" indent="1"/>
    </xf>
    <xf numFmtId="9" fontId="26" fillId="0" borderId="0" applyFont="0" applyFill="0" applyBorder="0" applyAlignment="0" applyProtection="0"/>
    <xf numFmtId="4" fontId="47" fillId="35" borderId="68" applyNumberFormat="0" applyProtection="0">
      <alignment horizontal="left" vertical="center" indent="1"/>
    </xf>
    <xf numFmtId="0" fontId="33" fillId="34" borderId="68" applyNumberFormat="0" applyProtection="0">
      <alignment horizontal="left" vertical="center" indent="1"/>
    </xf>
    <xf numFmtId="0" fontId="82" fillId="0" borderId="0" applyBorder="0"/>
    <xf numFmtId="4" fontId="47" fillId="18" borderId="70" applyNumberFormat="0" applyProtection="0">
      <alignment horizontal="left" vertical="center" indent="1"/>
    </xf>
    <xf numFmtId="4" fontId="47" fillId="18" borderId="68" applyNumberFormat="0" applyProtection="0">
      <alignment vertical="center"/>
    </xf>
    <xf numFmtId="4" fontId="47" fillId="28" borderId="68" applyNumberFormat="0" applyProtection="0">
      <alignment horizontal="right" vertical="center"/>
    </xf>
    <xf numFmtId="4" fontId="47" fillId="18" borderId="70" applyNumberFormat="0" applyProtection="0">
      <alignment horizontal="left" vertical="center" indent="1"/>
    </xf>
    <xf numFmtId="4" fontId="47" fillId="29" borderId="70" applyNumberFormat="0" applyProtection="0">
      <alignment horizontal="right" vertical="center"/>
    </xf>
    <xf numFmtId="0" fontId="26" fillId="0" borderId="0"/>
    <xf numFmtId="4" fontId="47" fillId="18" borderId="68" applyNumberFormat="0" applyProtection="0">
      <alignment horizontal="left" vertical="center" indent="1"/>
    </xf>
    <xf numFmtId="0" fontId="33" fillId="19" borderId="68" applyNumberFormat="0" applyProtection="0">
      <alignment horizontal="left" vertical="center" indent="1"/>
    </xf>
    <xf numFmtId="0" fontId="33" fillId="19" borderId="70" applyNumberFormat="0" applyProtection="0">
      <alignment horizontal="left" vertical="center" indent="1"/>
    </xf>
    <xf numFmtId="4" fontId="47" fillId="30" borderId="68" applyNumberFormat="0" applyProtection="0">
      <alignment horizontal="right" vertical="center"/>
    </xf>
    <xf numFmtId="4" fontId="47" fillId="31" borderId="68" applyNumberFormat="0" applyProtection="0">
      <alignment horizontal="right" vertical="center"/>
    </xf>
    <xf numFmtId="0" fontId="33" fillId="19" borderId="70" applyNumberFormat="0" applyProtection="0">
      <alignment horizontal="left" vertical="center" indent="1"/>
    </xf>
    <xf numFmtId="9" fontId="26" fillId="0" borderId="0" applyFont="0" applyFill="0" applyBorder="0" applyAlignment="0" applyProtection="0"/>
    <xf numFmtId="0" fontId="33" fillId="19" borderId="70" applyNumberFormat="0" applyProtection="0">
      <alignment horizontal="left" vertical="center" indent="1"/>
    </xf>
    <xf numFmtId="4" fontId="49" fillId="35" borderId="68" applyNumberFormat="0" applyProtection="0">
      <alignment vertical="center"/>
    </xf>
    <xf numFmtId="0" fontId="33" fillId="33" borderId="68" applyNumberFormat="0" applyProtection="0">
      <alignment horizontal="left" vertical="center" indent="1"/>
    </xf>
    <xf numFmtId="4" fontId="47" fillId="22" borderId="68" applyNumberFormat="0" applyProtection="0">
      <alignment horizontal="left" vertical="center" indent="1"/>
    </xf>
    <xf numFmtId="0" fontId="33" fillId="33" borderId="68" applyNumberFormat="0" applyProtection="0">
      <alignment horizontal="left" vertical="center" indent="1"/>
    </xf>
    <xf numFmtId="4" fontId="47" fillId="26" borderId="68" applyNumberFormat="0" applyProtection="0">
      <alignment horizontal="right" vertical="center"/>
    </xf>
    <xf numFmtId="9" fontId="26" fillId="0" borderId="0" applyFont="0" applyFill="0" applyBorder="0" applyAlignment="0" applyProtection="0"/>
    <xf numFmtId="4" fontId="49" fillId="18" borderId="70" applyNumberFormat="0" applyProtection="0">
      <alignment vertical="center"/>
    </xf>
    <xf numFmtId="0" fontId="33" fillId="22" borderId="70" applyNumberFormat="0" applyProtection="0">
      <alignment horizontal="left" vertical="center" indent="1"/>
    </xf>
    <xf numFmtId="4" fontId="47" fillId="27" borderId="68" applyNumberFormat="0" applyProtection="0">
      <alignment horizontal="right" vertical="center"/>
    </xf>
    <xf numFmtId="4" fontId="47" fillId="24" borderId="70" applyNumberFormat="0" applyProtection="0">
      <alignment horizontal="right" vertical="center"/>
    </xf>
    <xf numFmtId="4" fontId="47" fillId="31" borderId="68" applyNumberFormat="0" applyProtection="0">
      <alignment horizontal="right" vertical="center"/>
    </xf>
    <xf numFmtId="4" fontId="49" fillId="18" borderId="68" applyNumberFormat="0" applyProtection="0">
      <alignment vertical="center"/>
    </xf>
    <xf numFmtId="4" fontId="47" fillId="20" borderId="68" applyNumberFormat="0" applyProtection="0">
      <alignment horizontal="left" vertical="center" indent="1"/>
    </xf>
    <xf numFmtId="4" fontId="47" fillId="35" borderId="68" applyNumberFormat="0" applyProtection="0">
      <alignment horizontal="left" vertical="center" indent="1"/>
    </xf>
    <xf numFmtId="4" fontId="47" fillId="30" borderId="68" applyNumberFormat="0" applyProtection="0">
      <alignment horizontal="right" vertical="center"/>
    </xf>
    <xf numFmtId="4" fontId="47" fillId="23" borderId="68" applyNumberFormat="0" applyProtection="0">
      <alignment horizontal="right" vertical="center"/>
    </xf>
    <xf numFmtId="4" fontId="47" fillId="20" borderId="68" applyNumberFormat="0" applyProtection="0">
      <alignment horizontal="right" vertical="center"/>
    </xf>
    <xf numFmtId="4" fontId="51" fillId="20" borderId="68" applyNumberFormat="0" applyProtection="0">
      <alignment horizontal="right" vertical="center"/>
    </xf>
    <xf numFmtId="4" fontId="47" fillId="28" borderId="68" applyNumberFormat="0" applyProtection="0">
      <alignment horizontal="right" vertical="center"/>
    </xf>
    <xf numFmtId="4" fontId="47" fillId="31" borderId="68" applyNumberFormat="0" applyProtection="0">
      <alignment horizontal="right" vertical="center"/>
    </xf>
    <xf numFmtId="4" fontId="47" fillId="20" borderId="70" applyNumberFormat="0" applyProtection="0">
      <alignment horizontal="right" vertical="center"/>
    </xf>
    <xf numFmtId="4" fontId="47" fillId="26" borderId="68" applyNumberFormat="0" applyProtection="0">
      <alignment horizontal="right" vertical="center"/>
    </xf>
    <xf numFmtId="0" fontId="33" fillId="19" borderId="68" applyNumberFormat="0" applyProtection="0">
      <alignment horizontal="left" vertical="center" indent="1"/>
    </xf>
    <xf numFmtId="0" fontId="33" fillId="19" borderId="68" applyNumberFormat="0" applyProtection="0">
      <alignment horizontal="left" vertical="center" indent="1"/>
    </xf>
    <xf numFmtId="0" fontId="33" fillId="33" borderId="70" applyNumberFormat="0" applyProtection="0">
      <alignment horizontal="left" vertical="center" indent="1"/>
    </xf>
    <xf numFmtId="4" fontId="47" fillId="31" borderId="70" applyNumberFormat="0" applyProtection="0">
      <alignment horizontal="right" vertical="center"/>
    </xf>
    <xf numFmtId="4" fontId="47" fillId="30" borderId="70" applyNumberFormat="0" applyProtection="0">
      <alignment horizontal="right" vertical="center"/>
    </xf>
    <xf numFmtId="4" fontId="47" fillId="22" borderId="70" applyNumberFormat="0" applyProtection="0">
      <alignment horizontal="left" vertical="center" indent="1"/>
    </xf>
    <xf numFmtId="4" fontId="47" fillId="27" borderId="70" applyNumberFormat="0" applyProtection="0">
      <alignment horizontal="right" vertical="center"/>
    </xf>
    <xf numFmtId="4" fontId="47" fillId="18" borderId="70" applyNumberFormat="0" applyProtection="0">
      <alignment horizontal="left" vertical="center" indent="1"/>
    </xf>
    <xf numFmtId="0" fontId="33" fillId="19" borderId="70" applyNumberFormat="0" applyProtection="0">
      <alignment horizontal="left" vertical="center" indent="1"/>
    </xf>
    <xf numFmtId="4" fontId="47" fillId="35" borderId="70" applyNumberFormat="0" applyProtection="0">
      <alignment vertical="center"/>
    </xf>
    <xf numFmtId="0" fontId="33" fillId="19" borderId="70" applyNumberFormat="0" applyProtection="0">
      <alignment horizontal="left" vertical="center" indent="1"/>
    </xf>
    <xf numFmtId="4" fontId="48" fillId="21" borderId="70" applyNumberFormat="0" applyProtection="0">
      <alignment horizontal="left" vertical="center" indent="1"/>
    </xf>
    <xf numFmtId="0" fontId="86" fillId="0" borderId="0"/>
    <xf numFmtId="0" fontId="33" fillId="34" borderId="70" applyNumberFormat="0" applyProtection="0">
      <alignment horizontal="left" vertical="center" indent="1"/>
    </xf>
    <xf numFmtId="0" fontId="33" fillId="19" borderId="70" applyNumberFormat="0" applyProtection="0">
      <alignment horizontal="left" vertical="center" indent="1"/>
    </xf>
    <xf numFmtId="4" fontId="47" fillId="18" borderId="70" applyNumberFormat="0" applyProtection="0">
      <alignment horizontal="left" vertical="center" indent="1"/>
    </xf>
    <xf numFmtId="4" fontId="47" fillId="25" borderId="70" applyNumberFormat="0" applyProtection="0">
      <alignment horizontal="right" vertical="center"/>
    </xf>
    <xf numFmtId="0" fontId="33" fillId="19" borderId="70" applyNumberFormat="0" applyProtection="0">
      <alignment horizontal="left" vertical="center" indent="1"/>
    </xf>
    <xf numFmtId="0" fontId="33" fillId="34" borderId="70" applyNumberFormat="0" applyProtection="0">
      <alignment horizontal="left" vertical="center" indent="1"/>
    </xf>
    <xf numFmtId="4" fontId="47" fillId="22" borderId="70" applyNumberFormat="0" applyProtection="0">
      <alignment horizontal="left" vertical="center" indent="1"/>
    </xf>
    <xf numFmtId="4" fontId="47" fillId="18" borderId="70" applyNumberFormat="0" applyProtection="0">
      <alignment horizontal="left" vertical="center" indent="1"/>
    </xf>
    <xf numFmtId="4" fontId="47" fillId="27" borderId="70" applyNumberFormat="0" applyProtection="0">
      <alignment horizontal="right" vertical="center"/>
    </xf>
    <xf numFmtId="4" fontId="51" fillId="20" borderId="70" applyNumberFormat="0" applyProtection="0">
      <alignment horizontal="right" vertical="center"/>
    </xf>
    <xf numFmtId="4" fontId="47" fillId="35" borderId="70" applyNumberFormat="0" applyProtection="0">
      <alignment horizontal="left" vertical="center" indent="1"/>
    </xf>
    <xf numFmtId="0" fontId="33" fillId="19" borderId="70" applyNumberFormat="0" applyProtection="0">
      <alignment horizontal="left" vertical="center" indent="1"/>
    </xf>
    <xf numFmtId="4" fontId="47" fillId="23" borderId="70" applyNumberFormat="0" applyProtection="0">
      <alignment horizontal="right" vertical="center"/>
    </xf>
    <xf numFmtId="9" fontId="26" fillId="0" borderId="0" applyFont="0" applyFill="0" applyBorder="0" applyAlignment="0" applyProtection="0"/>
    <xf numFmtId="4" fontId="47" fillId="23" borderId="70" applyNumberFormat="0" applyProtection="0">
      <alignment horizontal="right" vertical="center"/>
    </xf>
    <xf numFmtId="4" fontId="47" fillId="18" borderId="70" applyNumberFormat="0" applyProtection="0">
      <alignment horizontal="left" vertical="center" indent="1"/>
    </xf>
    <xf numFmtId="4" fontId="48" fillId="21" borderId="70" applyNumberFormat="0" applyProtection="0">
      <alignment horizontal="left" vertical="center" indent="1"/>
    </xf>
    <xf numFmtId="4" fontId="47" fillId="20" borderId="70" applyNumberFormat="0" applyProtection="0">
      <alignment horizontal="left" vertical="center" indent="1"/>
    </xf>
    <xf numFmtId="0" fontId="33" fillId="22" borderId="70" applyNumberFormat="0" applyProtection="0">
      <alignment horizontal="left" vertical="center" indent="1"/>
    </xf>
    <xf numFmtId="0" fontId="86" fillId="0" borderId="0"/>
    <xf numFmtId="0" fontId="33" fillId="22" borderId="70" applyNumberFormat="0" applyProtection="0">
      <alignment horizontal="left" vertical="center" indent="1"/>
    </xf>
    <xf numFmtId="4" fontId="47" fillId="18" borderId="70" applyNumberFormat="0" applyProtection="0">
      <alignment vertical="center"/>
    </xf>
    <xf numFmtId="0" fontId="26" fillId="0" borderId="0"/>
    <xf numFmtId="4" fontId="47" fillId="18" borderId="70" applyNumberFormat="0" applyProtection="0">
      <alignment horizontal="left" vertical="center" indent="1"/>
    </xf>
    <xf numFmtId="0" fontId="33" fillId="19" borderId="70" applyNumberFormat="0" applyProtection="0">
      <alignment horizontal="left" vertical="center" indent="1"/>
    </xf>
    <xf numFmtId="4" fontId="47" fillId="18" borderId="70" applyNumberFormat="0" applyProtection="0">
      <alignment vertical="center"/>
    </xf>
    <xf numFmtId="0" fontId="33" fillId="34" borderId="70" applyNumberFormat="0" applyProtection="0">
      <alignment horizontal="left" vertical="center" indent="1"/>
    </xf>
    <xf numFmtId="4" fontId="47" fillId="18" borderId="70" applyNumberFormat="0" applyProtection="0">
      <alignment horizontal="left" vertical="center" indent="1"/>
    </xf>
    <xf numFmtId="4" fontId="49" fillId="35" borderId="70" applyNumberFormat="0" applyProtection="0">
      <alignment vertical="center"/>
    </xf>
    <xf numFmtId="4" fontId="51" fillId="20" borderId="70" applyNumberFormat="0" applyProtection="0">
      <alignment horizontal="right" vertical="center"/>
    </xf>
    <xf numFmtId="0" fontId="33" fillId="19" borderId="70" applyNumberFormat="0" applyProtection="0">
      <alignment horizontal="left" vertical="center" indent="1"/>
    </xf>
    <xf numFmtId="4" fontId="49" fillId="20" borderId="70" applyNumberFormat="0" applyProtection="0">
      <alignment horizontal="right" vertical="center"/>
    </xf>
    <xf numFmtId="0" fontId="33" fillId="22" borderId="70" applyNumberFormat="0" applyProtection="0">
      <alignment horizontal="left" vertical="center" indent="1"/>
    </xf>
    <xf numFmtId="0" fontId="33" fillId="34" borderId="70" applyNumberFormat="0" applyProtection="0">
      <alignment horizontal="left" vertical="center" indent="1"/>
    </xf>
    <xf numFmtId="4" fontId="47" fillId="31" borderId="70" applyNumberFormat="0" applyProtection="0">
      <alignment horizontal="right" vertical="center"/>
    </xf>
    <xf numFmtId="0" fontId="33" fillId="19" borderId="70" applyNumberFormat="0" applyProtection="0">
      <alignment horizontal="left" vertical="center" indent="1"/>
    </xf>
    <xf numFmtId="0" fontId="33" fillId="34" borderId="70" applyNumberFormat="0" applyProtection="0">
      <alignment horizontal="left" vertical="center" indent="1"/>
    </xf>
    <xf numFmtId="4" fontId="47" fillId="18" borderId="70" applyNumberFormat="0" applyProtection="0">
      <alignment horizontal="left" vertical="center" indent="1"/>
    </xf>
    <xf numFmtId="4" fontId="47" fillId="24" borderId="70" applyNumberFormat="0" applyProtection="0">
      <alignment horizontal="right" vertical="center"/>
    </xf>
    <xf numFmtId="0" fontId="33" fillId="22" borderId="70" applyNumberFormat="0" applyProtection="0">
      <alignment horizontal="left" vertical="center" indent="1"/>
    </xf>
    <xf numFmtId="0" fontId="33" fillId="22" borderId="70" applyNumberFormat="0" applyProtection="0">
      <alignment horizontal="left" vertical="center" indent="1"/>
    </xf>
    <xf numFmtId="0" fontId="33" fillId="34" borderId="70" applyNumberFormat="0" applyProtection="0">
      <alignment horizontal="left" vertical="center" indent="1"/>
    </xf>
    <xf numFmtId="4" fontId="47" fillId="18" borderId="70" applyNumberFormat="0" applyProtection="0">
      <alignment vertical="center"/>
    </xf>
    <xf numFmtId="4" fontId="47" fillId="20" borderId="70" applyNumberFormat="0" applyProtection="0">
      <alignment horizontal="left" vertical="center" indent="1"/>
    </xf>
    <xf numFmtId="0" fontId="33" fillId="34" borderId="70" applyNumberFormat="0" applyProtection="0">
      <alignment horizontal="left" vertical="center" indent="1"/>
    </xf>
    <xf numFmtId="4" fontId="47" fillId="20" borderId="70" applyNumberFormat="0" applyProtection="0">
      <alignment horizontal="left" vertical="center" indent="1"/>
    </xf>
    <xf numFmtId="4" fontId="47" fillId="24" borderId="70" applyNumberFormat="0" applyProtection="0">
      <alignment horizontal="right" vertical="center"/>
    </xf>
    <xf numFmtId="4" fontId="47" fillId="29" borderId="70" applyNumberFormat="0" applyProtection="0">
      <alignment horizontal="right" vertical="center"/>
    </xf>
    <xf numFmtId="4" fontId="47" fillId="20" borderId="70" applyNumberFormat="0" applyProtection="0">
      <alignment horizontal="left" vertical="center" indent="1"/>
    </xf>
    <xf numFmtId="0" fontId="33" fillId="34" borderId="70" applyNumberFormat="0" applyProtection="0">
      <alignment horizontal="left" vertical="center" indent="1"/>
    </xf>
    <xf numFmtId="0" fontId="26" fillId="0" borderId="0"/>
    <xf numFmtId="4" fontId="47" fillId="25" borderId="70" applyNumberFormat="0" applyProtection="0">
      <alignment horizontal="right" vertical="center"/>
    </xf>
    <xf numFmtId="0" fontId="33" fillId="19" borderId="70" applyNumberFormat="0" applyProtection="0">
      <alignment horizontal="left" vertical="center" indent="1"/>
    </xf>
    <xf numFmtId="0" fontId="33" fillId="33" borderId="70" applyNumberFormat="0" applyProtection="0">
      <alignment horizontal="left" vertical="center" indent="1"/>
    </xf>
    <xf numFmtId="0" fontId="33" fillId="33" borderId="70" applyNumberFormat="0" applyProtection="0">
      <alignment horizontal="left" vertical="center" indent="1"/>
    </xf>
    <xf numFmtId="0" fontId="33" fillId="19" borderId="70" applyNumberFormat="0" applyProtection="0">
      <alignment horizontal="left" vertical="center" indent="1"/>
    </xf>
    <xf numFmtId="4" fontId="47" fillId="22" borderId="70" applyNumberFormat="0" applyProtection="0">
      <alignment horizontal="left" vertical="center" indent="1"/>
    </xf>
    <xf numFmtId="4" fontId="47" fillId="27" borderId="70" applyNumberFormat="0" applyProtection="0">
      <alignment horizontal="right" vertical="center"/>
    </xf>
    <xf numFmtId="4" fontId="47" fillId="25" borderId="70" applyNumberFormat="0" applyProtection="0">
      <alignment horizontal="right" vertical="center"/>
    </xf>
    <xf numFmtId="4" fontId="47" fillId="20" borderId="70" applyNumberFormat="0" applyProtection="0">
      <alignment horizontal="left" vertical="center" indent="1"/>
    </xf>
    <xf numFmtId="0" fontId="33" fillId="33" borderId="70" applyNumberFormat="0" applyProtection="0">
      <alignment horizontal="left" vertical="center" indent="1"/>
    </xf>
    <xf numFmtId="0" fontId="33" fillId="19" borderId="70" applyNumberFormat="0" applyProtection="0">
      <alignment horizontal="left" vertical="center" indent="1"/>
    </xf>
    <xf numFmtId="0" fontId="33" fillId="0" borderId="0"/>
    <xf numFmtId="4" fontId="47" fillId="20" borderId="70" applyNumberFormat="0" applyProtection="0">
      <alignment horizontal="right" vertical="center"/>
    </xf>
    <xf numFmtId="4" fontId="47" fillId="24" borderId="70" applyNumberFormat="0" applyProtection="0">
      <alignment horizontal="right" vertical="center"/>
    </xf>
    <xf numFmtId="4" fontId="49" fillId="35" borderId="70" applyNumberFormat="0" applyProtection="0">
      <alignment vertical="center"/>
    </xf>
    <xf numFmtId="4" fontId="47" fillId="22" borderId="70" applyNumberFormat="0" applyProtection="0">
      <alignment horizontal="left" vertical="center" indent="1"/>
    </xf>
    <xf numFmtId="4" fontId="47" fillId="25" borderId="70" applyNumberFormat="0" applyProtection="0">
      <alignment horizontal="right" vertical="center"/>
    </xf>
    <xf numFmtId="0" fontId="33" fillId="19" borderId="70" applyNumberFormat="0" applyProtection="0">
      <alignment horizontal="left" vertical="center" indent="1"/>
    </xf>
    <xf numFmtId="4" fontId="47" fillId="29" borderId="70" applyNumberFormat="0" applyProtection="0">
      <alignment horizontal="right" vertical="center"/>
    </xf>
    <xf numFmtId="4" fontId="47" fillId="18" borderId="70" applyNumberFormat="0" applyProtection="0">
      <alignment horizontal="left" vertical="center" indent="1"/>
    </xf>
    <xf numFmtId="4" fontId="47" fillId="24" borderId="70" applyNumberFormat="0" applyProtection="0">
      <alignment horizontal="right" vertical="center"/>
    </xf>
    <xf numFmtId="4" fontId="49" fillId="20" borderId="70" applyNumberFormat="0" applyProtection="0">
      <alignment horizontal="right" vertical="center"/>
    </xf>
    <xf numFmtId="43" fontId="86" fillId="0" borderId="0" applyFont="0" applyFill="0" applyBorder="0" applyAlignment="0" applyProtection="0"/>
    <xf numFmtId="4" fontId="47" fillId="22" borderId="70" applyNumberFormat="0" applyProtection="0">
      <alignment horizontal="left" vertical="center" indent="1"/>
    </xf>
    <xf numFmtId="4" fontId="47" fillId="35" borderId="70" applyNumberFormat="0" applyProtection="0">
      <alignment horizontal="left" vertical="center" indent="1"/>
    </xf>
    <xf numFmtId="4" fontId="47" fillId="18" borderId="70" applyNumberFormat="0" applyProtection="0">
      <alignment horizontal="left" vertical="center" indent="1"/>
    </xf>
    <xf numFmtId="4" fontId="47" fillId="30" borderId="70" applyNumberFormat="0" applyProtection="0">
      <alignment horizontal="right" vertical="center"/>
    </xf>
    <xf numFmtId="4" fontId="47" fillId="20" borderId="70" applyNumberFormat="0" applyProtection="0">
      <alignment horizontal="left" vertical="center" indent="1"/>
    </xf>
    <xf numFmtId="0" fontId="33" fillId="19" borderId="70" applyNumberFormat="0" applyProtection="0">
      <alignment horizontal="left" vertical="center" indent="1"/>
    </xf>
    <xf numFmtId="4" fontId="49" fillId="18" borderId="70" applyNumberFormat="0" applyProtection="0">
      <alignment vertical="center"/>
    </xf>
    <xf numFmtId="0" fontId="33" fillId="34" borderId="70" applyNumberFormat="0" applyProtection="0">
      <alignment horizontal="left" vertical="center" indent="1"/>
    </xf>
    <xf numFmtId="4" fontId="47" fillId="18" borderId="70" applyNumberFormat="0" applyProtection="0">
      <alignment horizontal="left" vertical="center" indent="1"/>
    </xf>
    <xf numFmtId="4" fontId="47" fillId="28" borderId="70" applyNumberFormat="0" applyProtection="0">
      <alignment horizontal="right" vertical="center"/>
    </xf>
    <xf numFmtId="4" fontId="49" fillId="18" borderId="70" applyNumberFormat="0" applyProtection="0">
      <alignment vertical="center"/>
    </xf>
    <xf numFmtId="4" fontId="47" fillId="26" borderId="70" applyNumberFormat="0" applyProtection="0">
      <alignment horizontal="right" vertical="center"/>
    </xf>
    <xf numFmtId="4" fontId="47" fillId="31" borderId="70" applyNumberFormat="0" applyProtection="0">
      <alignment horizontal="right" vertical="center"/>
    </xf>
    <xf numFmtId="4" fontId="47" fillId="18" borderId="70" applyNumberFormat="0" applyProtection="0">
      <alignment horizontal="left" vertical="center" indent="1"/>
    </xf>
    <xf numFmtId="0" fontId="33" fillId="34" borderId="70" applyNumberFormat="0" applyProtection="0">
      <alignment horizontal="left" vertical="center" indent="1"/>
    </xf>
    <xf numFmtId="0" fontId="33" fillId="22" borderId="70" applyNumberFormat="0" applyProtection="0">
      <alignment horizontal="left" vertical="center" indent="1"/>
    </xf>
    <xf numFmtId="0" fontId="33" fillId="22" borderId="70" applyNumberFormat="0" applyProtection="0">
      <alignment horizontal="left" vertical="center" indent="1"/>
    </xf>
    <xf numFmtId="4" fontId="47" fillId="18" borderId="70" applyNumberFormat="0" applyProtection="0">
      <alignment vertical="center"/>
    </xf>
    <xf numFmtId="4" fontId="47" fillId="28" borderId="70" applyNumberFormat="0" applyProtection="0">
      <alignment horizontal="right" vertical="center"/>
    </xf>
    <xf numFmtId="41" fontId="109" fillId="0" borderId="71" applyNumberFormat="0" applyFill="0" applyAlignment="0"/>
    <xf numFmtId="4" fontId="49" fillId="35" borderId="70" applyNumberFormat="0" applyProtection="0">
      <alignment vertical="center"/>
    </xf>
    <xf numFmtId="4" fontId="47" fillId="20" borderId="70" applyNumberFormat="0" applyProtection="0">
      <alignment horizontal="right" vertical="center"/>
    </xf>
    <xf numFmtId="4" fontId="49" fillId="35" borderId="70" applyNumberFormat="0" applyProtection="0">
      <alignment vertical="center"/>
    </xf>
    <xf numFmtId="0" fontId="33" fillId="19" borderId="70" applyNumberFormat="0" applyProtection="0">
      <alignment horizontal="left" vertical="center" indent="1"/>
    </xf>
    <xf numFmtId="0" fontId="33" fillId="34" borderId="70" applyNumberFormat="0" applyProtection="0">
      <alignment horizontal="left" vertical="center" indent="1"/>
    </xf>
    <xf numFmtId="0" fontId="33" fillId="19" borderId="70" applyNumberFormat="0" applyProtection="0">
      <alignment horizontal="left" vertical="center" indent="1"/>
    </xf>
    <xf numFmtId="4" fontId="48" fillId="21" borderId="70" applyNumberFormat="0" applyProtection="0">
      <alignment horizontal="left" vertical="center" indent="1"/>
    </xf>
    <xf numFmtId="0" fontId="33" fillId="34" borderId="70" applyNumberFormat="0" applyProtection="0">
      <alignment horizontal="left" vertical="center" indent="1"/>
    </xf>
    <xf numFmtId="0" fontId="33" fillId="22" borderId="70" applyNumberFormat="0" applyProtection="0">
      <alignment horizontal="left" vertical="center" indent="1"/>
    </xf>
    <xf numFmtId="4" fontId="47" fillId="35" borderId="70" applyNumberFormat="0" applyProtection="0">
      <alignment vertical="center"/>
    </xf>
    <xf numFmtId="0" fontId="33" fillId="34" borderId="70" applyNumberFormat="0" applyProtection="0">
      <alignment horizontal="left" vertical="center" indent="1"/>
    </xf>
    <xf numFmtId="0" fontId="33" fillId="33" borderId="70" applyNumberFormat="0" applyProtection="0">
      <alignment horizontal="left" vertical="center" indent="1"/>
    </xf>
    <xf numFmtId="4" fontId="49" fillId="35" borderId="70" applyNumberFormat="0" applyProtection="0">
      <alignment vertical="center"/>
    </xf>
    <xf numFmtId="4" fontId="47" fillId="27" borderId="70" applyNumberFormat="0" applyProtection="0">
      <alignment horizontal="right" vertical="center"/>
    </xf>
    <xf numFmtId="4" fontId="47" fillId="35" borderId="70" applyNumberFormat="0" applyProtection="0">
      <alignment vertical="center"/>
    </xf>
    <xf numFmtId="4" fontId="47" fillId="22" borderId="70" applyNumberFormat="0" applyProtection="0">
      <alignment horizontal="left" vertical="center" indent="1"/>
    </xf>
    <xf numFmtId="4" fontId="47" fillId="35" borderId="70" applyNumberFormat="0" applyProtection="0">
      <alignment horizontal="left" vertical="center" indent="1"/>
    </xf>
    <xf numFmtId="4" fontId="47" fillId="31" borderId="70" applyNumberFormat="0" applyProtection="0">
      <alignment horizontal="right" vertical="center"/>
    </xf>
    <xf numFmtId="0" fontId="33" fillId="22" borderId="70" applyNumberFormat="0" applyProtection="0">
      <alignment horizontal="left" vertical="center" indent="1"/>
    </xf>
    <xf numFmtId="4" fontId="47" fillId="26" borderId="70" applyNumberFormat="0" applyProtection="0">
      <alignment horizontal="right" vertical="center"/>
    </xf>
    <xf numFmtId="0" fontId="33" fillId="19" borderId="70" applyNumberFormat="0" applyProtection="0">
      <alignment horizontal="left" vertical="center" indent="1"/>
    </xf>
    <xf numFmtId="0" fontId="33" fillId="19" borderId="70" applyNumberFormat="0" applyProtection="0">
      <alignment horizontal="left" vertical="center" indent="1"/>
    </xf>
    <xf numFmtId="4" fontId="49" fillId="20" borderId="70" applyNumberFormat="0" applyProtection="0">
      <alignment horizontal="right" vertical="center"/>
    </xf>
    <xf numFmtId="4" fontId="47" fillId="35" borderId="70" applyNumberFormat="0" applyProtection="0">
      <alignment horizontal="left" vertical="center" indent="1"/>
    </xf>
    <xf numFmtId="4" fontId="51" fillId="20" borderId="70" applyNumberFormat="0" applyProtection="0">
      <alignment horizontal="right" vertical="center"/>
    </xf>
    <xf numFmtId="0" fontId="33" fillId="19" borderId="70" applyNumberFormat="0" applyProtection="0">
      <alignment horizontal="left" vertical="center" indent="1"/>
    </xf>
    <xf numFmtId="4" fontId="49" fillId="35" borderId="70" applyNumberFormat="0" applyProtection="0">
      <alignment vertical="center"/>
    </xf>
    <xf numFmtId="0" fontId="33" fillId="19" borderId="70" applyNumberFormat="0" applyProtection="0">
      <alignment horizontal="left" vertical="center" indent="1"/>
    </xf>
    <xf numFmtId="0" fontId="33" fillId="19" borderId="70" applyNumberFormat="0" applyProtection="0">
      <alignment horizontal="left" vertical="center" indent="1"/>
    </xf>
    <xf numFmtId="4" fontId="47" fillId="30" borderId="70" applyNumberFormat="0" applyProtection="0">
      <alignment horizontal="right" vertical="center"/>
    </xf>
    <xf numFmtId="0" fontId="26" fillId="0" borderId="0"/>
    <xf numFmtId="4" fontId="47" fillId="28" borderId="70" applyNumberFormat="0" applyProtection="0">
      <alignment horizontal="right" vertical="center"/>
    </xf>
    <xf numFmtId="4" fontId="47" fillId="31" borderId="70" applyNumberFormat="0" applyProtection="0">
      <alignment horizontal="right" vertical="center"/>
    </xf>
    <xf numFmtId="0" fontId="33" fillId="0" borderId="0"/>
    <xf numFmtId="4" fontId="47" fillId="24" borderId="70" applyNumberFormat="0" applyProtection="0">
      <alignment horizontal="right" vertical="center"/>
    </xf>
    <xf numFmtId="0" fontId="33" fillId="34" borderId="70" applyNumberFormat="0" applyProtection="0">
      <alignment horizontal="left" vertical="center" indent="1"/>
    </xf>
    <xf numFmtId="181" fontId="67" fillId="0" borderId="0" applyFont="0" applyFill="0" applyBorder="0" applyAlignment="0" applyProtection="0"/>
    <xf numFmtId="4" fontId="47" fillId="23" borderId="70" applyNumberFormat="0" applyProtection="0">
      <alignment horizontal="right" vertical="center"/>
    </xf>
    <xf numFmtId="0" fontId="33" fillId="22" borderId="70" applyNumberFormat="0" applyProtection="0">
      <alignment horizontal="left" vertical="center" indent="1"/>
    </xf>
    <xf numFmtId="0" fontId="33" fillId="22" borderId="70" applyNumberFormat="0" applyProtection="0">
      <alignment horizontal="left" vertical="center" indent="1"/>
    </xf>
    <xf numFmtId="4" fontId="49" fillId="20" borderId="70" applyNumberFormat="0" applyProtection="0">
      <alignment horizontal="right" vertical="center"/>
    </xf>
    <xf numFmtId="4" fontId="47" fillId="29" borderId="70" applyNumberFormat="0" applyProtection="0">
      <alignment horizontal="right" vertical="center"/>
    </xf>
    <xf numFmtId="4" fontId="47" fillId="35" borderId="70" applyNumberFormat="0" applyProtection="0">
      <alignment vertical="center"/>
    </xf>
    <xf numFmtId="4" fontId="47" fillId="20" borderId="70" applyNumberFormat="0" applyProtection="0">
      <alignment horizontal="left" vertical="center" indent="1"/>
    </xf>
    <xf numFmtId="4" fontId="47" fillId="23" borderId="70" applyNumberFormat="0" applyProtection="0">
      <alignment horizontal="right" vertical="center"/>
    </xf>
    <xf numFmtId="4" fontId="47" fillId="35" borderId="70" applyNumberFormat="0" applyProtection="0">
      <alignment horizontal="left" vertical="center" indent="1"/>
    </xf>
    <xf numFmtId="0" fontId="33" fillId="19" borderId="70" applyNumberFormat="0" applyProtection="0">
      <alignment horizontal="left" vertical="center" indent="1"/>
    </xf>
    <xf numFmtId="4" fontId="47" fillId="18" borderId="70" applyNumberFormat="0" applyProtection="0">
      <alignment vertical="center"/>
    </xf>
    <xf numFmtId="4" fontId="47" fillId="35" borderId="70" applyNumberFormat="0" applyProtection="0">
      <alignment horizontal="left" vertical="center" indent="1"/>
    </xf>
    <xf numFmtId="4" fontId="49" fillId="35" borderId="70" applyNumberFormat="0" applyProtection="0">
      <alignment vertical="center"/>
    </xf>
    <xf numFmtId="4" fontId="49" fillId="18" borderId="70" applyNumberFormat="0" applyProtection="0">
      <alignment vertical="center"/>
    </xf>
    <xf numFmtId="4" fontId="47" fillId="35" borderId="70" applyNumberFormat="0" applyProtection="0">
      <alignment horizontal="left" vertical="center" indent="1"/>
    </xf>
    <xf numFmtId="4" fontId="47" fillId="30" borderId="70" applyNumberFormat="0" applyProtection="0">
      <alignment horizontal="right" vertical="center"/>
    </xf>
    <xf numFmtId="4" fontId="49" fillId="18" borderId="70" applyNumberFormat="0" applyProtection="0">
      <alignment vertical="center"/>
    </xf>
    <xf numFmtId="4" fontId="47" fillId="35" borderId="70" applyNumberFormat="0" applyProtection="0">
      <alignment vertical="center"/>
    </xf>
    <xf numFmtId="0" fontId="33" fillId="33" borderId="70" applyNumberFormat="0" applyProtection="0">
      <alignment horizontal="left" vertical="center" indent="1"/>
    </xf>
    <xf numFmtId="0" fontId="33" fillId="19" borderId="70" applyNumberFormat="0" applyProtection="0">
      <alignment horizontal="left" vertical="center" indent="1"/>
    </xf>
    <xf numFmtId="0" fontId="33" fillId="19" borderId="70" applyNumberFormat="0" applyProtection="0">
      <alignment horizontal="left" vertical="center" indent="1"/>
    </xf>
    <xf numFmtId="4" fontId="49" fillId="35" borderId="70" applyNumberFormat="0" applyProtection="0">
      <alignment vertical="center"/>
    </xf>
    <xf numFmtId="0" fontId="33" fillId="34" borderId="70" applyNumberFormat="0" applyProtection="0">
      <alignment horizontal="left" vertical="center" indent="1"/>
    </xf>
    <xf numFmtId="4" fontId="49" fillId="20" borderId="70" applyNumberFormat="0" applyProtection="0">
      <alignment horizontal="right" vertical="center"/>
    </xf>
    <xf numFmtId="4" fontId="47" fillId="27" borderId="70" applyNumberFormat="0" applyProtection="0">
      <alignment horizontal="right" vertical="center"/>
    </xf>
    <xf numFmtId="4" fontId="47" fillId="23" borderId="70" applyNumberFormat="0" applyProtection="0">
      <alignment horizontal="right" vertical="center"/>
    </xf>
    <xf numFmtId="4" fontId="47" fillId="35" borderId="70" applyNumberFormat="0" applyProtection="0">
      <alignment horizontal="left" vertical="center" indent="1"/>
    </xf>
    <xf numFmtId="0" fontId="33" fillId="19" borderId="70" applyNumberFormat="0" applyProtection="0">
      <alignment horizontal="left" vertical="center" indent="1"/>
    </xf>
    <xf numFmtId="0" fontId="33" fillId="22" borderId="70" applyNumberFormat="0" applyProtection="0">
      <alignment horizontal="left" vertical="center" indent="1"/>
    </xf>
    <xf numFmtId="0" fontId="33" fillId="22" borderId="70" applyNumberFormat="0" applyProtection="0">
      <alignment horizontal="left" vertical="center" indent="1"/>
    </xf>
    <xf numFmtId="0" fontId="33" fillId="33" borderId="70" applyNumberFormat="0" applyProtection="0">
      <alignment horizontal="left" vertical="center" indent="1"/>
    </xf>
    <xf numFmtId="4" fontId="47" fillId="18" borderId="70" applyNumberFormat="0" applyProtection="0">
      <alignment vertical="center"/>
    </xf>
    <xf numFmtId="4" fontId="47" fillId="30" borderId="70" applyNumberFormat="0" applyProtection="0">
      <alignment horizontal="right" vertical="center"/>
    </xf>
    <xf numFmtId="0" fontId="33" fillId="22" borderId="70" applyNumberFormat="0" applyProtection="0">
      <alignment horizontal="left" vertical="center" indent="1"/>
    </xf>
    <xf numFmtId="0" fontId="33" fillId="19" borderId="70" applyNumberFormat="0" applyProtection="0">
      <alignment horizontal="left" vertical="center" indent="1"/>
    </xf>
    <xf numFmtId="4" fontId="51" fillId="20" borderId="70" applyNumberFormat="0" applyProtection="0">
      <alignment horizontal="right" vertical="center"/>
    </xf>
    <xf numFmtId="9" fontId="26" fillId="0" borderId="0" applyFont="0" applyFill="0" applyBorder="0" applyAlignment="0" applyProtection="0"/>
    <xf numFmtId="4" fontId="47" fillId="35" borderId="70" applyNumberFormat="0" applyProtection="0">
      <alignment horizontal="left" vertical="center" indent="1"/>
    </xf>
    <xf numFmtId="4" fontId="48" fillId="21" borderId="70" applyNumberFormat="0" applyProtection="0">
      <alignment horizontal="left" vertical="center" indent="1"/>
    </xf>
    <xf numFmtId="0" fontId="82" fillId="0" borderId="0" applyBorder="0"/>
    <xf numFmtId="4" fontId="47" fillId="35" borderId="70" applyNumberFormat="0" applyProtection="0">
      <alignment horizontal="left" vertical="center" indent="1"/>
    </xf>
    <xf numFmtId="0" fontId="91" fillId="0" borderId="0"/>
    <xf numFmtId="193" fontId="33" fillId="19" borderId="70" applyNumberFormat="0" applyProtection="0">
      <alignment horizontal="left" vertical="center" indent="1"/>
    </xf>
    <xf numFmtId="4" fontId="47" fillId="18" borderId="70" applyNumberFormat="0" applyProtection="0">
      <alignment vertical="center"/>
    </xf>
    <xf numFmtId="4" fontId="47" fillId="35" borderId="70" applyNumberFormat="0" applyProtection="0">
      <alignment horizontal="left" vertical="center" indent="1"/>
    </xf>
    <xf numFmtId="4" fontId="47" fillId="25" borderId="70" applyNumberFormat="0" applyProtection="0">
      <alignment horizontal="right" vertical="center"/>
    </xf>
    <xf numFmtId="4" fontId="47" fillId="25" borderId="70" applyNumberFormat="0" applyProtection="0">
      <alignment horizontal="right" vertical="center"/>
    </xf>
    <xf numFmtId="4" fontId="49" fillId="18" borderId="70" applyNumberFormat="0" applyProtection="0">
      <alignment vertical="center"/>
    </xf>
    <xf numFmtId="4" fontId="47" fillId="18" borderId="70" applyNumberFormat="0" applyProtection="0">
      <alignment horizontal="left" vertical="center" indent="1"/>
    </xf>
    <xf numFmtId="41" fontId="4" fillId="69" borderId="0" applyNumberFormat="0" applyFont="0" applyBorder="0" applyAlignment="0" applyProtection="0"/>
    <xf numFmtId="0" fontId="33" fillId="19" borderId="70" applyNumberFormat="0" applyProtection="0">
      <alignment horizontal="left" vertical="center" indent="1"/>
    </xf>
    <xf numFmtId="0" fontId="33" fillId="19" borderId="70" applyNumberFormat="0" applyProtection="0">
      <alignment horizontal="left" vertical="center" indent="1"/>
    </xf>
    <xf numFmtId="4" fontId="47" fillId="25" borderId="70" applyNumberFormat="0" applyProtection="0">
      <alignment horizontal="right" vertical="center"/>
    </xf>
    <xf numFmtId="4" fontId="47" fillId="26" borderId="70" applyNumberFormat="0" applyProtection="0">
      <alignment horizontal="right" vertical="center"/>
    </xf>
    <xf numFmtId="41" fontId="4" fillId="69" borderId="0" applyNumberFormat="0" applyFont="0" applyBorder="0" applyAlignment="0" applyProtection="0"/>
    <xf numFmtId="4" fontId="47" fillId="20" borderId="70" applyNumberFormat="0" applyProtection="0">
      <alignment horizontal="left" vertical="center" indent="1"/>
    </xf>
    <xf numFmtId="0" fontId="86" fillId="0" borderId="0"/>
    <xf numFmtId="0" fontId="91" fillId="0" borderId="0">
      <alignment vertical="center"/>
    </xf>
    <xf numFmtId="0" fontId="84" fillId="0" borderId="0"/>
    <xf numFmtId="43" fontId="1" fillId="0" borderId="0" applyFont="0" applyFill="0" applyBorder="0" applyAlignment="0" applyProtection="0"/>
    <xf numFmtId="0" fontId="91" fillId="0" borderId="0">
      <alignment vertical="center"/>
    </xf>
    <xf numFmtId="43" fontId="1" fillId="0" borderId="0" applyFont="0" applyFill="0" applyBorder="0" applyAlignment="0" applyProtection="0"/>
    <xf numFmtId="0" fontId="86" fillId="0" borderId="0"/>
    <xf numFmtId="0" fontId="86" fillId="0" borderId="0"/>
    <xf numFmtId="0" fontId="33" fillId="0" borderId="0"/>
    <xf numFmtId="0" fontId="84" fillId="0" borderId="0"/>
    <xf numFmtId="181" fontId="84" fillId="0" borderId="0" applyFont="0" applyFill="0" applyBorder="0" applyAlignment="0" applyProtection="0"/>
    <xf numFmtId="0" fontId="1" fillId="0" borderId="0"/>
    <xf numFmtId="0" fontId="84" fillId="0" borderId="0"/>
    <xf numFmtId="0" fontId="26" fillId="0" borderId="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26" fillId="0" borderId="0"/>
    <xf numFmtId="9" fontId="26" fillId="0" borderId="0" applyFont="0" applyFill="0" applyBorder="0" applyAlignment="0" applyProtection="0"/>
    <xf numFmtId="43" fontId="1" fillId="0" borderId="0" applyFont="0" applyFill="0" applyBorder="0" applyAlignment="0" applyProtection="0"/>
    <xf numFmtId="9" fontId="26" fillId="0" borderId="0" applyFont="0" applyFill="0" applyBorder="0" applyAlignment="0" applyProtection="0"/>
    <xf numFmtId="0" fontId="76" fillId="1" borderId="73" applyNumberFormat="0" applyFont="0" applyAlignment="0">
      <alignment horizontal="center"/>
    </xf>
    <xf numFmtId="0" fontId="64" fillId="0" borderId="74">
      <alignment horizontal="left" vertical="center"/>
    </xf>
    <xf numFmtId="0" fontId="26" fillId="0" borderId="0"/>
    <xf numFmtId="9" fontId="26" fillId="0" borderId="0" applyFont="0" applyFill="0" applyBorder="0" applyAlignment="0" applyProtection="0"/>
    <xf numFmtId="0" fontId="26" fillId="0" borderId="0"/>
    <xf numFmtId="9" fontId="26" fillId="0" borderId="0" applyFont="0" applyFill="0" applyBorder="0" applyAlignment="0" applyProtection="0"/>
    <xf numFmtId="0" fontId="64" fillId="0" borderId="73">
      <alignment horizontal="left" vertical="center"/>
    </xf>
    <xf numFmtId="4" fontId="47" fillId="20" borderId="72" applyNumberFormat="0" applyProtection="0">
      <alignment horizontal="left" vertical="center" indent="1"/>
    </xf>
    <xf numFmtId="0" fontId="76" fillId="1" borderId="74" applyNumberFormat="0" applyFont="0" applyAlignment="0">
      <alignment horizontal="center"/>
    </xf>
    <xf numFmtId="4" fontId="48" fillId="21" borderId="70" applyNumberFormat="0" applyProtection="0">
      <alignment horizontal="left" vertical="center" indent="1"/>
    </xf>
    <xf numFmtId="0" fontId="33" fillId="19" borderId="70" applyNumberFormat="0" applyProtection="0">
      <alignment horizontal="left" vertical="center" indent="1"/>
    </xf>
    <xf numFmtId="0" fontId="33" fillId="19" borderId="70" applyNumberFormat="0" applyProtection="0">
      <alignment horizontal="left" vertical="center" indent="1"/>
    </xf>
    <xf numFmtId="4" fontId="47" fillId="20" borderId="70" applyNumberFormat="0" applyProtection="0">
      <alignment horizontal="left" vertical="center" indent="1"/>
    </xf>
    <xf numFmtId="4" fontId="47" fillId="22" borderId="70" applyNumberFormat="0" applyProtection="0">
      <alignment horizontal="left" vertical="center" indent="1"/>
    </xf>
    <xf numFmtId="0" fontId="33" fillId="19" borderId="70" applyNumberFormat="0" applyProtection="0">
      <alignment horizontal="left" vertical="center" indent="1"/>
    </xf>
    <xf numFmtId="4" fontId="47" fillId="20" borderId="70" applyNumberFormat="0" applyProtection="0">
      <alignment horizontal="right" vertical="center"/>
    </xf>
    <xf numFmtId="4" fontId="47" fillId="18" borderId="70" applyNumberFormat="0" applyProtection="0">
      <alignment vertical="center"/>
    </xf>
    <xf numFmtId="4" fontId="49" fillId="18" borderId="70" applyNumberFormat="0" applyProtection="0">
      <alignment vertical="center"/>
    </xf>
    <xf numFmtId="4" fontId="47" fillId="18" borderId="70" applyNumberFormat="0" applyProtection="0">
      <alignment horizontal="left" vertical="center" indent="1"/>
    </xf>
    <xf numFmtId="4" fontId="47" fillId="18" borderId="70" applyNumberFormat="0" applyProtection="0">
      <alignment horizontal="left" vertical="center" indent="1"/>
    </xf>
    <xf numFmtId="4" fontId="47" fillId="23" borderId="70" applyNumberFormat="0" applyProtection="0">
      <alignment horizontal="right" vertical="center"/>
    </xf>
    <xf numFmtId="4" fontId="47" fillId="24" borderId="70" applyNumberFormat="0" applyProtection="0">
      <alignment horizontal="right" vertical="center"/>
    </xf>
    <xf numFmtId="4" fontId="47" fillId="25" borderId="70" applyNumberFormat="0" applyProtection="0">
      <alignment horizontal="right" vertical="center"/>
    </xf>
    <xf numFmtId="4" fontId="47" fillId="26" borderId="70" applyNumberFormat="0" applyProtection="0">
      <alignment horizontal="right" vertical="center"/>
    </xf>
    <xf numFmtId="4" fontId="47" fillId="27" borderId="70" applyNumberFormat="0" applyProtection="0">
      <alignment horizontal="right" vertical="center"/>
    </xf>
    <xf numFmtId="4" fontId="47" fillId="28" borderId="70" applyNumberFormat="0" applyProtection="0">
      <alignment horizontal="right" vertical="center"/>
    </xf>
    <xf numFmtId="4" fontId="47" fillId="29" borderId="70" applyNumberFormat="0" applyProtection="0">
      <alignment horizontal="right" vertical="center"/>
    </xf>
    <xf numFmtId="4" fontId="47" fillId="30" borderId="70" applyNumberFormat="0" applyProtection="0">
      <alignment horizontal="right" vertical="center"/>
    </xf>
    <xf numFmtId="4" fontId="47" fillId="31" borderId="70" applyNumberFormat="0" applyProtection="0">
      <alignment horizontal="right" vertical="center"/>
    </xf>
    <xf numFmtId="0" fontId="33" fillId="19" borderId="70" applyNumberFormat="0" applyProtection="0">
      <alignment horizontal="left" vertical="center" indent="1"/>
    </xf>
    <xf numFmtId="0" fontId="33" fillId="22" borderId="70" applyNumberFormat="0" applyProtection="0">
      <alignment horizontal="left" vertical="center" indent="1"/>
    </xf>
    <xf numFmtId="0" fontId="33" fillId="22" borderId="70" applyNumberFormat="0" applyProtection="0">
      <alignment horizontal="left" vertical="center" indent="1"/>
    </xf>
    <xf numFmtId="0" fontId="33" fillId="33" borderId="70" applyNumberFormat="0" applyProtection="0">
      <alignment horizontal="left" vertical="center" indent="1"/>
    </xf>
    <xf numFmtId="0" fontId="33" fillId="33" borderId="70" applyNumberFormat="0" applyProtection="0">
      <alignment horizontal="left" vertical="center" indent="1"/>
    </xf>
    <xf numFmtId="0" fontId="33" fillId="34" borderId="70" applyNumberFormat="0" applyProtection="0">
      <alignment horizontal="left" vertical="center" indent="1"/>
    </xf>
    <xf numFmtId="0" fontId="33" fillId="34" borderId="70" applyNumberFormat="0" applyProtection="0">
      <alignment horizontal="left" vertical="center" indent="1"/>
    </xf>
    <xf numFmtId="0" fontId="33" fillId="19" borderId="70" applyNumberFormat="0" applyProtection="0">
      <alignment horizontal="left" vertical="center" indent="1"/>
    </xf>
    <xf numFmtId="0" fontId="33" fillId="19" borderId="70" applyNumberFormat="0" applyProtection="0">
      <alignment horizontal="left" vertical="center" indent="1"/>
    </xf>
    <xf numFmtId="4" fontId="47" fillId="35" borderId="70" applyNumberFormat="0" applyProtection="0">
      <alignment vertical="center"/>
    </xf>
    <xf numFmtId="4" fontId="49" fillId="35" borderId="70" applyNumberFormat="0" applyProtection="0">
      <alignment vertical="center"/>
    </xf>
    <xf numFmtId="4" fontId="47" fillId="35" borderId="70" applyNumberFormat="0" applyProtection="0">
      <alignment horizontal="left" vertical="center" indent="1"/>
    </xf>
    <xf numFmtId="4" fontId="47" fillId="35" borderId="70" applyNumberFormat="0" applyProtection="0">
      <alignment horizontal="left" vertical="center" indent="1"/>
    </xf>
    <xf numFmtId="4" fontId="49" fillId="20" borderId="70" applyNumberFormat="0" applyProtection="0">
      <alignment horizontal="right" vertical="center"/>
    </xf>
    <xf numFmtId="4" fontId="51" fillId="20" borderId="70" applyNumberFormat="0" applyProtection="0">
      <alignment horizontal="right" vertical="center"/>
    </xf>
    <xf numFmtId="4" fontId="47" fillId="22" borderId="70" applyNumberFormat="0" applyProtection="0">
      <alignment horizontal="left" vertical="center" indent="1"/>
    </xf>
    <xf numFmtId="9" fontId="26" fillId="0" borderId="0" applyFont="0" applyFill="0" applyBorder="0" applyAlignment="0" applyProtection="0"/>
    <xf numFmtId="9" fontId="26" fillId="0" borderId="0" applyFont="0" applyFill="0" applyBorder="0" applyAlignment="0" applyProtection="0"/>
    <xf numFmtId="193" fontId="33" fillId="19" borderId="70" applyNumberFormat="0" applyProtection="0">
      <alignment horizontal="left" vertical="center" indent="1"/>
    </xf>
    <xf numFmtId="0" fontId="33" fillId="19" borderId="70" applyNumberFormat="0" applyProtection="0">
      <alignment horizontal="left" vertical="center" indent="1"/>
    </xf>
    <xf numFmtId="0" fontId="33" fillId="19" borderId="70" applyNumberFormat="0" applyProtection="0">
      <alignment horizontal="left" vertical="center" indent="1"/>
    </xf>
    <xf numFmtId="0" fontId="33" fillId="22" borderId="70" applyNumberFormat="0" applyProtection="0">
      <alignment horizontal="left" vertical="center" indent="1"/>
    </xf>
    <xf numFmtId="0" fontId="33" fillId="19" borderId="70" applyNumberFormat="0" applyProtection="0">
      <alignment horizontal="left" vertical="center" indent="1"/>
    </xf>
    <xf numFmtId="4" fontId="47" fillId="24" borderId="70" applyNumberFormat="0" applyProtection="0">
      <alignment horizontal="right" vertical="center"/>
    </xf>
    <xf numFmtId="4" fontId="47" fillId="18" borderId="70" applyNumberFormat="0" applyProtection="0">
      <alignment vertical="center"/>
    </xf>
    <xf numFmtId="4" fontId="47" fillId="35" borderId="70" applyNumberFormat="0" applyProtection="0">
      <alignment horizontal="left" vertical="center" indent="1"/>
    </xf>
    <xf numFmtId="0" fontId="33" fillId="19" borderId="70" applyNumberFormat="0" applyProtection="0">
      <alignment horizontal="left" vertical="center" indent="1"/>
    </xf>
    <xf numFmtId="0" fontId="33" fillId="34" borderId="70" applyNumberFormat="0" applyProtection="0">
      <alignment horizontal="left" vertical="center" indent="1"/>
    </xf>
    <xf numFmtId="0" fontId="33" fillId="19" borderId="70" applyNumberFormat="0" applyProtection="0">
      <alignment horizontal="left" vertical="center" indent="1"/>
    </xf>
    <xf numFmtId="4" fontId="47" fillId="22" borderId="70" applyNumberFormat="0" applyProtection="0">
      <alignment horizontal="left" vertical="center" indent="1"/>
    </xf>
    <xf numFmtId="4" fontId="49" fillId="18" borderId="70" applyNumberFormat="0" applyProtection="0">
      <alignment vertical="center"/>
    </xf>
    <xf numFmtId="4" fontId="47" fillId="18" borderId="70" applyNumberFormat="0" applyProtection="0">
      <alignment horizontal="left" vertical="center" indent="1"/>
    </xf>
    <xf numFmtId="4" fontId="47" fillId="24" borderId="70" applyNumberFormat="0" applyProtection="0">
      <alignment horizontal="right" vertical="center"/>
    </xf>
    <xf numFmtId="4" fontId="47" fillId="26" borderId="70" applyNumberFormat="0" applyProtection="0">
      <alignment horizontal="right" vertical="center"/>
    </xf>
    <xf numFmtId="4" fontId="47" fillId="28" borderId="70" applyNumberFormat="0" applyProtection="0">
      <alignment horizontal="right" vertical="center"/>
    </xf>
    <xf numFmtId="4" fontId="47" fillId="30" borderId="70" applyNumberFormat="0" applyProtection="0">
      <alignment horizontal="right" vertical="center"/>
    </xf>
    <xf numFmtId="0" fontId="33" fillId="22" borderId="70" applyNumberFormat="0" applyProtection="0">
      <alignment horizontal="left" vertical="center" indent="1"/>
    </xf>
    <xf numFmtId="0" fontId="33" fillId="34" borderId="70" applyNumberFormat="0" applyProtection="0">
      <alignment horizontal="left" vertical="center" indent="1"/>
    </xf>
    <xf numFmtId="0" fontId="33" fillId="19" borderId="70" applyNumberFormat="0" applyProtection="0">
      <alignment horizontal="left" vertical="center" indent="1"/>
    </xf>
    <xf numFmtId="4" fontId="47" fillId="35" borderId="70" applyNumberFormat="0" applyProtection="0">
      <alignment vertical="center"/>
    </xf>
    <xf numFmtId="4" fontId="49" fillId="20" borderId="70" applyNumberFormat="0" applyProtection="0">
      <alignment horizontal="right" vertical="center"/>
    </xf>
    <xf numFmtId="0" fontId="33" fillId="19" borderId="70" applyNumberFormat="0" applyProtection="0">
      <alignment horizontal="left" vertical="center" indent="1"/>
    </xf>
    <xf numFmtId="4" fontId="47" fillId="30" borderId="70" applyNumberFormat="0" applyProtection="0">
      <alignment horizontal="right" vertical="center"/>
    </xf>
    <xf numFmtId="4" fontId="47" fillId="35" borderId="70" applyNumberFormat="0" applyProtection="0">
      <alignment horizontal="left" vertical="center" indent="1"/>
    </xf>
    <xf numFmtId="0" fontId="33" fillId="22" borderId="70" applyNumberFormat="0" applyProtection="0">
      <alignment horizontal="left" vertical="center" indent="1"/>
    </xf>
    <xf numFmtId="4" fontId="47" fillId="20" borderId="70" applyNumberFormat="0" applyProtection="0">
      <alignment horizontal="right" vertical="center"/>
    </xf>
    <xf numFmtId="0" fontId="33" fillId="19" borderId="70" applyNumberFormat="0" applyProtection="0">
      <alignment horizontal="left" vertical="center" indent="1"/>
    </xf>
    <xf numFmtId="0" fontId="33" fillId="19" borderId="70" applyNumberFormat="0" applyProtection="0">
      <alignment horizontal="left" vertical="center" indent="1"/>
    </xf>
    <xf numFmtId="4" fontId="47" fillId="20" borderId="70" applyNumberFormat="0" applyProtection="0">
      <alignment horizontal="left" vertical="center" indent="1"/>
    </xf>
    <xf numFmtId="4" fontId="47" fillId="18" borderId="70" applyNumberFormat="0" applyProtection="0">
      <alignment horizontal="left" vertical="center" indent="1"/>
    </xf>
    <xf numFmtId="4" fontId="47" fillId="35" borderId="70" applyNumberFormat="0" applyProtection="0">
      <alignment horizontal="left" vertical="center" indent="1"/>
    </xf>
    <xf numFmtId="4" fontId="47" fillId="35" borderId="70" applyNumberFormat="0" applyProtection="0">
      <alignment vertical="center"/>
    </xf>
    <xf numFmtId="0" fontId="33" fillId="19" borderId="70" applyNumberFormat="0" applyProtection="0">
      <alignment horizontal="left" vertical="center" indent="1"/>
    </xf>
    <xf numFmtId="0" fontId="33" fillId="34" borderId="70" applyNumberFormat="0" applyProtection="0">
      <alignment horizontal="left" vertical="center" indent="1"/>
    </xf>
    <xf numFmtId="4" fontId="47" fillId="30" borderId="70" applyNumberFormat="0" applyProtection="0">
      <alignment horizontal="right" vertical="center"/>
    </xf>
    <xf numFmtId="4" fontId="47" fillId="23" borderId="70" applyNumberFormat="0" applyProtection="0">
      <alignment horizontal="right" vertical="center"/>
    </xf>
    <xf numFmtId="0" fontId="33" fillId="33" borderId="70" applyNumberFormat="0" applyProtection="0">
      <alignment horizontal="left" vertical="center" indent="1"/>
    </xf>
    <xf numFmtId="0" fontId="33" fillId="33" borderId="70" applyNumberFormat="0" applyProtection="0">
      <alignment horizontal="left" vertical="center" indent="1"/>
    </xf>
    <xf numFmtId="0" fontId="33" fillId="19" borderId="70" applyNumberFormat="0" applyProtection="0">
      <alignment horizontal="left" vertical="center" indent="1"/>
    </xf>
    <xf numFmtId="0" fontId="33" fillId="19" borderId="70" applyNumberFormat="0" applyProtection="0">
      <alignment horizontal="left" vertical="center" indent="1"/>
    </xf>
    <xf numFmtId="4" fontId="47" fillId="28" borderId="70" applyNumberFormat="0" applyProtection="0">
      <alignment horizontal="right" vertical="center"/>
    </xf>
    <xf numFmtId="4" fontId="47" fillId="35" borderId="70" applyNumberFormat="0" applyProtection="0">
      <alignment horizontal="left" vertical="center" indent="1"/>
    </xf>
    <xf numFmtId="4" fontId="47" fillId="18" borderId="70" applyNumberFormat="0" applyProtection="0">
      <alignment vertical="center"/>
    </xf>
    <xf numFmtId="0" fontId="33" fillId="33" borderId="70" applyNumberFormat="0" applyProtection="0">
      <alignment horizontal="left" vertical="center" indent="1"/>
    </xf>
    <xf numFmtId="0" fontId="33" fillId="33" borderId="70" applyNumberFormat="0" applyProtection="0">
      <alignment horizontal="left" vertical="center" indent="1"/>
    </xf>
    <xf numFmtId="4" fontId="47" fillId="20" borderId="70" applyNumberFormat="0" applyProtection="0">
      <alignment horizontal="left" vertical="center" indent="1"/>
    </xf>
    <xf numFmtId="4" fontId="47" fillId="28" borderId="70" applyNumberFormat="0" applyProtection="0">
      <alignment horizontal="right" vertical="center"/>
    </xf>
    <xf numFmtId="4" fontId="47" fillId="22" borderId="70" applyNumberFormat="0" applyProtection="0">
      <alignment horizontal="left" vertical="center" indent="1"/>
    </xf>
    <xf numFmtId="4" fontId="47" fillId="27" borderId="70" applyNumberFormat="0" applyProtection="0">
      <alignment horizontal="right" vertical="center"/>
    </xf>
    <xf numFmtId="4" fontId="47" fillId="29" borderId="70" applyNumberFormat="0" applyProtection="0">
      <alignment horizontal="right" vertical="center"/>
    </xf>
    <xf numFmtId="0" fontId="33" fillId="22" borderId="70" applyNumberFormat="0" applyProtection="0">
      <alignment horizontal="left" vertical="center" indent="1"/>
    </xf>
    <xf numFmtId="0" fontId="33" fillId="33" borderId="70" applyNumberFormat="0" applyProtection="0">
      <alignment horizontal="left" vertical="center" indent="1"/>
    </xf>
    <xf numFmtId="0" fontId="33" fillId="19" borderId="70" applyNumberFormat="0" applyProtection="0">
      <alignment horizontal="left" vertical="center" indent="1"/>
    </xf>
    <xf numFmtId="0" fontId="33" fillId="19" borderId="70" applyNumberFormat="0" applyProtection="0">
      <alignment horizontal="left" vertical="center" indent="1"/>
    </xf>
    <xf numFmtId="0" fontId="33" fillId="34" borderId="70" applyNumberFormat="0" applyProtection="0">
      <alignment horizontal="left" vertical="center" indent="1"/>
    </xf>
    <xf numFmtId="4" fontId="47" fillId="20" borderId="70" applyNumberFormat="0" applyProtection="0">
      <alignment horizontal="right" vertical="center"/>
    </xf>
    <xf numFmtId="0" fontId="33" fillId="19" borderId="70" applyNumberFormat="0" applyProtection="0">
      <alignment horizontal="left" vertical="center" indent="1"/>
    </xf>
    <xf numFmtId="0" fontId="33" fillId="33" borderId="70" applyNumberFormat="0" applyProtection="0">
      <alignment horizontal="left" vertical="center" indent="1"/>
    </xf>
    <xf numFmtId="4" fontId="49" fillId="18" borderId="70" applyNumberFormat="0" applyProtection="0">
      <alignment vertical="center"/>
    </xf>
    <xf numFmtId="4" fontId="48" fillId="21" borderId="70" applyNumberFormat="0" applyProtection="0">
      <alignment horizontal="left" vertical="center" indent="1"/>
    </xf>
    <xf numFmtId="4" fontId="48" fillId="21" borderId="70" applyNumberFormat="0" applyProtection="0">
      <alignment horizontal="left" vertical="center" indent="1"/>
    </xf>
    <xf numFmtId="0" fontId="33" fillId="19" borderId="70" applyNumberFormat="0" applyProtection="0">
      <alignment horizontal="left" vertical="center" indent="1"/>
    </xf>
    <xf numFmtId="0" fontId="33" fillId="19" borderId="70" applyNumberFormat="0" applyProtection="0">
      <alignment horizontal="left" vertical="center" indent="1"/>
    </xf>
    <xf numFmtId="4" fontId="48" fillId="21" borderId="70" applyNumberFormat="0" applyProtection="0">
      <alignment horizontal="left" vertical="center" indent="1"/>
    </xf>
    <xf numFmtId="4" fontId="47" fillId="35" borderId="70" applyNumberFormat="0" applyProtection="0">
      <alignment vertical="center"/>
    </xf>
    <xf numFmtId="4" fontId="47" fillId="20" borderId="70" applyNumberFormat="0" applyProtection="0">
      <alignment horizontal="left" vertical="center" indent="1"/>
    </xf>
    <xf numFmtId="0" fontId="33" fillId="19" borderId="70" applyNumberFormat="0" applyProtection="0">
      <alignment horizontal="left" vertical="center" indent="1"/>
    </xf>
    <xf numFmtId="0" fontId="33" fillId="19" borderId="70" applyNumberFormat="0" applyProtection="0">
      <alignment horizontal="left" vertical="center" indent="1"/>
    </xf>
    <xf numFmtId="4" fontId="47" fillId="20" borderId="70" applyNumberFormat="0" applyProtection="0">
      <alignment horizontal="right" vertical="center"/>
    </xf>
    <xf numFmtId="4" fontId="47" fillId="18" borderId="70" applyNumberFormat="0" applyProtection="0">
      <alignment vertical="center"/>
    </xf>
    <xf numFmtId="4" fontId="49" fillId="18" borderId="70" applyNumberFormat="0" applyProtection="0">
      <alignment vertical="center"/>
    </xf>
    <xf numFmtId="4" fontId="47" fillId="18" borderId="70" applyNumberFormat="0" applyProtection="0">
      <alignment horizontal="left" vertical="center" indent="1"/>
    </xf>
    <xf numFmtId="4" fontId="47" fillId="18" borderId="70" applyNumberFormat="0" applyProtection="0">
      <alignment horizontal="left" vertical="center" indent="1"/>
    </xf>
    <xf numFmtId="4" fontId="47" fillId="23" borderId="70" applyNumberFormat="0" applyProtection="0">
      <alignment horizontal="right" vertical="center"/>
    </xf>
    <xf numFmtId="4" fontId="47" fillId="24" borderId="70" applyNumberFormat="0" applyProtection="0">
      <alignment horizontal="right" vertical="center"/>
    </xf>
    <xf numFmtId="4" fontId="47" fillId="25" borderId="70" applyNumberFormat="0" applyProtection="0">
      <alignment horizontal="right" vertical="center"/>
    </xf>
    <xf numFmtId="4" fontId="47" fillId="26" borderId="70" applyNumberFormat="0" applyProtection="0">
      <alignment horizontal="right" vertical="center"/>
    </xf>
    <xf numFmtId="4" fontId="47" fillId="27" borderId="70" applyNumberFormat="0" applyProtection="0">
      <alignment horizontal="right" vertical="center"/>
    </xf>
    <xf numFmtId="4" fontId="47" fillId="28" borderId="70" applyNumberFormat="0" applyProtection="0">
      <alignment horizontal="right" vertical="center"/>
    </xf>
    <xf numFmtId="4" fontId="47" fillId="29" borderId="70" applyNumberFormat="0" applyProtection="0">
      <alignment horizontal="right" vertical="center"/>
    </xf>
    <xf numFmtId="4" fontId="47" fillId="30" borderId="70" applyNumberFormat="0" applyProtection="0">
      <alignment horizontal="right" vertical="center"/>
    </xf>
    <xf numFmtId="4" fontId="47" fillId="31" borderId="70" applyNumberFormat="0" applyProtection="0">
      <alignment horizontal="right" vertical="center"/>
    </xf>
    <xf numFmtId="0" fontId="33" fillId="19" borderId="70" applyNumberFormat="0" applyProtection="0">
      <alignment horizontal="left" vertical="center" indent="1"/>
    </xf>
    <xf numFmtId="0" fontId="33" fillId="22" borderId="70" applyNumberFormat="0" applyProtection="0">
      <alignment horizontal="left" vertical="center" indent="1"/>
    </xf>
    <xf numFmtId="0" fontId="33" fillId="22" borderId="70" applyNumberFormat="0" applyProtection="0">
      <alignment horizontal="left" vertical="center" indent="1"/>
    </xf>
    <xf numFmtId="0" fontId="33" fillId="33" borderId="70" applyNumberFormat="0" applyProtection="0">
      <alignment horizontal="left" vertical="center" indent="1"/>
    </xf>
    <xf numFmtId="0" fontId="33" fillId="33" borderId="70" applyNumberFormat="0" applyProtection="0">
      <alignment horizontal="left" vertical="center" indent="1"/>
    </xf>
    <xf numFmtId="0" fontId="33" fillId="34" borderId="70" applyNumberFormat="0" applyProtection="0">
      <alignment horizontal="left" vertical="center" indent="1"/>
    </xf>
    <xf numFmtId="0" fontId="33" fillId="34" borderId="70" applyNumberFormat="0" applyProtection="0">
      <alignment horizontal="left" vertical="center" indent="1"/>
    </xf>
    <xf numFmtId="0" fontId="33" fillId="19" borderId="70" applyNumberFormat="0" applyProtection="0">
      <alignment horizontal="left" vertical="center" indent="1"/>
    </xf>
    <xf numFmtId="0" fontId="33" fillId="19" borderId="70" applyNumberFormat="0" applyProtection="0">
      <alignment horizontal="left" vertical="center" indent="1"/>
    </xf>
    <xf numFmtId="4" fontId="47" fillId="35" borderId="70" applyNumberFormat="0" applyProtection="0">
      <alignment vertical="center"/>
    </xf>
    <xf numFmtId="4" fontId="49" fillId="35" borderId="70" applyNumberFormat="0" applyProtection="0">
      <alignment vertical="center"/>
    </xf>
    <xf numFmtId="4" fontId="47" fillId="35" borderId="70" applyNumberFormat="0" applyProtection="0">
      <alignment horizontal="left" vertical="center" indent="1"/>
    </xf>
    <xf numFmtId="4" fontId="47" fillId="35" borderId="70" applyNumberFormat="0" applyProtection="0">
      <alignment horizontal="left" vertical="center" indent="1"/>
    </xf>
    <xf numFmtId="4" fontId="49" fillId="20" borderId="70" applyNumberFormat="0" applyProtection="0">
      <alignment horizontal="right" vertical="center"/>
    </xf>
    <xf numFmtId="4" fontId="51" fillId="20" borderId="70" applyNumberFormat="0" applyProtection="0">
      <alignment horizontal="right" vertical="center"/>
    </xf>
    <xf numFmtId="4" fontId="47" fillId="22" borderId="70" applyNumberFormat="0" applyProtection="0">
      <alignment horizontal="left" vertical="center" indent="1"/>
    </xf>
    <xf numFmtId="4" fontId="47" fillId="20" borderId="70" applyNumberFormat="0" applyProtection="0">
      <alignment horizontal="left" vertical="center" indent="1"/>
    </xf>
    <xf numFmtId="0" fontId="33" fillId="19" borderId="70" applyNumberFormat="0" applyProtection="0">
      <alignment horizontal="left" vertical="center" indent="1"/>
    </xf>
    <xf numFmtId="0" fontId="33" fillId="19" borderId="70" applyNumberFormat="0" applyProtection="0">
      <alignment horizontal="left" vertical="center" indent="1"/>
    </xf>
    <xf numFmtId="4" fontId="47" fillId="20" borderId="70" applyNumberFormat="0" applyProtection="0">
      <alignment horizontal="right" vertical="center"/>
    </xf>
    <xf numFmtId="4" fontId="47" fillId="18" borderId="70" applyNumberFormat="0" applyProtection="0">
      <alignment vertical="center"/>
    </xf>
    <xf numFmtId="4" fontId="49" fillId="18" borderId="70" applyNumberFormat="0" applyProtection="0">
      <alignment vertical="center"/>
    </xf>
    <xf numFmtId="4" fontId="47" fillId="18" borderId="70" applyNumberFormat="0" applyProtection="0">
      <alignment horizontal="left" vertical="center" indent="1"/>
    </xf>
    <xf numFmtId="4" fontId="47" fillId="18" borderId="70" applyNumberFormat="0" applyProtection="0">
      <alignment horizontal="left" vertical="center" indent="1"/>
    </xf>
    <xf numFmtId="4" fontId="47" fillId="23" borderId="70" applyNumberFormat="0" applyProtection="0">
      <alignment horizontal="right" vertical="center"/>
    </xf>
    <xf numFmtId="4" fontId="47" fillId="24" borderId="70" applyNumberFormat="0" applyProtection="0">
      <alignment horizontal="right" vertical="center"/>
    </xf>
    <xf numFmtId="4" fontId="47" fillId="25" borderId="70" applyNumberFormat="0" applyProtection="0">
      <alignment horizontal="right" vertical="center"/>
    </xf>
    <xf numFmtId="4" fontId="47" fillId="26" borderId="70" applyNumberFormat="0" applyProtection="0">
      <alignment horizontal="right" vertical="center"/>
    </xf>
    <xf numFmtId="4" fontId="47" fillId="27" borderId="70" applyNumberFormat="0" applyProtection="0">
      <alignment horizontal="right" vertical="center"/>
    </xf>
    <xf numFmtId="4" fontId="47" fillId="28" borderId="70" applyNumberFormat="0" applyProtection="0">
      <alignment horizontal="right" vertical="center"/>
    </xf>
    <xf numFmtId="4" fontId="47" fillId="29" borderId="70" applyNumberFormat="0" applyProtection="0">
      <alignment horizontal="right" vertical="center"/>
    </xf>
    <xf numFmtId="4" fontId="47" fillId="30" borderId="70" applyNumberFormat="0" applyProtection="0">
      <alignment horizontal="right" vertical="center"/>
    </xf>
    <xf numFmtId="4" fontId="47" fillId="31" borderId="70" applyNumberFormat="0" applyProtection="0">
      <alignment horizontal="right" vertical="center"/>
    </xf>
    <xf numFmtId="0" fontId="33" fillId="19" borderId="70" applyNumberFormat="0" applyProtection="0">
      <alignment horizontal="left" vertical="center" indent="1"/>
    </xf>
    <xf numFmtId="0" fontId="33" fillId="22" borderId="70" applyNumberFormat="0" applyProtection="0">
      <alignment horizontal="left" vertical="center" indent="1"/>
    </xf>
    <xf numFmtId="0" fontId="33" fillId="22" borderId="70" applyNumberFormat="0" applyProtection="0">
      <alignment horizontal="left" vertical="center" indent="1"/>
    </xf>
    <xf numFmtId="0" fontId="33" fillId="33" borderId="70" applyNumberFormat="0" applyProtection="0">
      <alignment horizontal="left" vertical="center" indent="1"/>
    </xf>
    <xf numFmtId="0" fontId="33" fillId="33" borderId="70" applyNumberFormat="0" applyProtection="0">
      <alignment horizontal="left" vertical="center" indent="1"/>
    </xf>
    <xf numFmtId="0" fontId="33" fillId="34" borderId="70" applyNumberFormat="0" applyProtection="0">
      <alignment horizontal="left" vertical="center" indent="1"/>
    </xf>
    <xf numFmtId="0" fontId="33" fillId="34" borderId="70" applyNumberFormat="0" applyProtection="0">
      <alignment horizontal="left" vertical="center" indent="1"/>
    </xf>
    <xf numFmtId="0" fontId="33" fillId="19" borderId="70" applyNumberFormat="0" applyProtection="0">
      <alignment horizontal="left" vertical="center" indent="1"/>
    </xf>
    <xf numFmtId="0" fontId="33" fillId="19" borderId="70" applyNumberFormat="0" applyProtection="0">
      <alignment horizontal="left" vertical="center" indent="1"/>
    </xf>
    <xf numFmtId="4" fontId="47" fillId="35" borderId="70" applyNumberFormat="0" applyProtection="0">
      <alignment vertical="center"/>
    </xf>
    <xf numFmtId="4" fontId="49" fillId="35" borderId="70" applyNumberFormat="0" applyProtection="0">
      <alignment vertical="center"/>
    </xf>
    <xf numFmtId="4" fontId="47" fillId="35" borderId="70" applyNumberFormat="0" applyProtection="0">
      <alignment horizontal="left" vertical="center" indent="1"/>
    </xf>
    <xf numFmtId="4" fontId="47" fillId="35" borderId="70" applyNumberFormat="0" applyProtection="0">
      <alignment horizontal="left" vertical="center" indent="1"/>
    </xf>
    <xf numFmtId="4" fontId="49" fillId="20" borderId="70" applyNumberFormat="0" applyProtection="0">
      <alignment horizontal="right" vertical="center"/>
    </xf>
    <xf numFmtId="4" fontId="51" fillId="20" borderId="70" applyNumberFormat="0" applyProtection="0">
      <alignment horizontal="right" vertical="center"/>
    </xf>
    <xf numFmtId="4" fontId="47" fillId="28" borderId="70" applyNumberFormat="0" applyProtection="0">
      <alignment horizontal="right" vertical="center"/>
    </xf>
    <xf numFmtId="0" fontId="33" fillId="19" borderId="70" applyNumberFormat="0" applyProtection="0">
      <alignment horizontal="left" vertical="center" indent="1"/>
    </xf>
    <xf numFmtId="4" fontId="47" fillId="35" borderId="70" applyNumberFormat="0" applyProtection="0">
      <alignment horizontal="left" vertical="center" indent="1"/>
    </xf>
    <xf numFmtId="4" fontId="47" fillId="18" borderId="70" applyNumberFormat="0" applyProtection="0">
      <alignment horizontal="left" vertical="center" indent="1"/>
    </xf>
    <xf numFmtId="0" fontId="33" fillId="19" borderId="70" applyNumberFormat="0" applyProtection="0">
      <alignment horizontal="left" vertical="center" indent="1"/>
    </xf>
    <xf numFmtId="4" fontId="47" fillId="26" borderId="70" applyNumberFormat="0" applyProtection="0">
      <alignment horizontal="right" vertical="center"/>
    </xf>
    <xf numFmtId="4" fontId="49" fillId="35" borderId="70" applyNumberFormat="0" applyProtection="0">
      <alignment vertical="center"/>
    </xf>
    <xf numFmtId="4" fontId="47" fillId="18" borderId="70" applyNumberFormat="0" applyProtection="0">
      <alignment horizontal="left" vertical="center" indent="1"/>
    </xf>
    <xf numFmtId="4" fontId="47" fillId="20" borderId="70" applyNumberFormat="0" applyProtection="0">
      <alignment horizontal="right" vertical="center"/>
    </xf>
    <xf numFmtId="4" fontId="47" fillId="18" borderId="70" applyNumberFormat="0" applyProtection="0">
      <alignment horizontal="left" vertical="center" indent="1"/>
    </xf>
    <xf numFmtId="4" fontId="47" fillId="23" borderId="70" applyNumberFormat="0" applyProtection="0">
      <alignment horizontal="right" vertical="center"/>
    </xf>
    <xf numFmtId="4" fontId="47" fillId="25" borderId="70" applyNumberFormat="0" applyProtection="0">
      <alignment horizontal="right" vertical="center"/>
    </xf>
    <xf numFmtId="4" fontId="47" fillId="27" borderId="70" applyNumberFormat="0" applyProtection="0">
      <alignment horizontal="right" vertical="center"/>
    </xf>
    <xf numFmtId="4" fontId="47" fillId="29" borderId="70" applyNumberFormat="0" applyProtection="0">
      <alignment horizontal="right" vertical="center"/>
    </xf>
    <xf numFmtId="4" fontId="47" fillId="31" borderId="70" applyNumberFormat="0" applyProtection="0">
      <alignment horizontal="right" vertical="center"/>
    </xf>
    <xf numFmtId="0" fontId="33" fillId="22" borderId="70" applyNumberFormat="0" applyProtection="0">
      <alignment horizontal="left" vertical="center" indent="1"/>
    </xf>
    <xf numFmtId="0" fontId="33" fillId="34" borderId="70" applyNumberFormat="0" applyProtection="0">
      <alignment horizontal="left" vertical="center" indent="1"/>
    </xf>
    <xf numFmtId="0" fontId="33" fillId="19" borderId="70" applyNumberFormat="0" applyProtection="0">
      <alignment horizontal="left" vertical="center" indent="1"/>
    </xf>
    <xf numFmtId="4" fontId="49" fillId="35" borderId="70" applyNumberFormat="0" applyProtection="0">
      <alignment vertical="center"/>
    </xf>
    <xf numFmtId="0" fontId="33" fillId="33" borderId="70" applyNumberFormat="0" applyProtection="0">
      <alignment horizontal="left" vertical="center" indent="1"/>
    </xf>
    <xf numFmtId="0" fontId="33" fillId="33" borderId="70" applyNumberFormat="0" applyProtection="0">
      <alignment horizontal="left" vertical="center" indent="1"/>
    </xf>
    <xf numFmtId="4" fontId="49" fillId="35" borderId="70" applyNumberFormat="0" applyProtection="0">
      <alignment vertical="center"/>
    </xf>
    <xf numFmtId="4" fontId="47" fillId="30" borderId="70" applyNumberFormat="0" applyProtection="0">
      <alignment horizontal="right" vertical="center"/>
    </xf>
    <xf numFmtId="4" fontId="47" fillId="35" borderId="70" applyNumberFormat="0" applyProtection="0">
      <alignment horizontal="left" vertical="center" indent="1"/>
    </xf>
    <xf numFmtId="4" fontId="47" fillId="18" borderId="70" applyNumberFormat="0" applyProtection="0">
      <alignment vertical="center"/>
    </xf>
    <xf numFmtId="0" fontId="33" fillId="22" borderId="70" applyNumberFormat="0" applyProtection="0">
      <alignment horizontal="left" vertical="center" indent="1"/>
    </xf>
    <xf numFmtId="4" fontId="47" fillId="27" borderId="70" applyNumberFormat="0" applyProtection="0">
      <alignment horizontal="right" vertical="center"/>
    </xf>
    <xf numFmtId="0" fontId="33" fillId="19" borderId="70" applyNumberFormat="0" applyProtection="0">
      <alignment horizontal="left" vertical="center" indent="1"/>
    </xf>
    <xf numFmtId="0" fontId="33" fillId="22" borderId="70" applyNumberFormat="0" applyProtection="0">
      <alignment horizontal="left" vertical="center" indent="1"/>
    </xf>
    <xf numFmtId="4" fontId="47" fillId="35" borderId="70" applyNumberFormat="0" applyProtection="0">
      <alignment horizontal="left" vertical="center" indent="1"/>
    </xf>
    <xf numFmtId="4" fontId="47" fillId="22" borderId="70" applyNumberFormat="0" applyProtection="0">
      <alignment horizontal="left" vertical="center" indent="1"/>
    </xf>
    <xf numFmtId="0" fontId="33" fillId="33" borderId="70" applyNumberFormat="0" applyProtection="0">
      <alignment horizontal="left" vertical="center" indent="1"/>
    </xf>
    <xf numFmtId="0" fontId="33" fillId="34" borderId="70" applyNumberFormat="0" applyProtection="0">
      <alignment horizontal="left" vertical="center" indent="1"/>
    </xf>
    <xf numFmtId="4" fontId="49" fillId="20" borderId="70" applyNumberFormat="0" applyProtection="0">
      <alignment horizontal="right" vertical="center"/>
    </xf>
    <xf numFmtId="0" fontId="33" fillId="34" borderId="70" applyNumberFormat="0" applyProtection="0">
      <alignment horizontal="left" vertical="center" indent="1"/>
    </xf>
    <xf numFmtId="4" fontId="51" fillId="20" borderId="70" applyNumberFormat="0" applyProtection="0">
      <alignment horizontal="right" vertical="center"/>
    </xf>
    <xf numFmtId="4" fontId="51" fillId="20" borderId="70" applyNumberFormat="0" applyProtection="0">
      <alignment horizontal="right" vertical="center"/>
    </xf>
    <xf numFmtId="0" fontId="33" fillId="22" borderId="70" applyNumberFormat="0" applyProtection="0">
      <alignment horizontal="left" vertical="center" indent="1"/>
    </xf>
    <xf numFmtId="4" fontId="51" fillId="20" borderId="70" applyNumberFormat="0" applyProtection="0">
      <alignment horizontal="right" vertical="center"/>
    </xf>
    <xf numFmtId="0" fontId="33" fillId="33" borderId="70" applyNumberFormat="0" applyProtection="0">
      <alignment horizontal="left" vertical="center" indent="1"/>
    </xf>
    <xf numFmtId="0" fontId="33" fillId="33" borderId="70" applyNumberFormat="0" applyProtection="0">
      <alignment horizontal="left" vertical="center" indent="1"/>
    </xf>
    <xf numFmtId="0" fontId="33" fillId="19" borderId="70" applyNumberFormat="0" applyProtection="0">
      <alignment horizontal="left" vertical="center" indent="1"/>
    </xf>
    <xf numFmtId="4" fontId="47" fillId="18" borderId="70" applyNumberFormat="0" applyProtection="0">
      <alignment vertical="center"/>
    </xf>
    <xf numFmtId="0" fontId="33" fillId="19" borderId="70" applyNumberFormat="0" applyProtection="0">
      <alignment horizontal="left" vertical="center" indent="1"/>
    </xf>
    <xf numFmtId="0" fontId="33" fillId="34" borderId="70" applyNumberFormat="0" applyProtection="0">
      <alignment horizontal="left" vertical="center" indent="1"/>
    </xf>
    <xf numFmtId="4" fontId="47" fillId="31" borderId="70" applyNumberFormat="0" applyProtection="0">
      <alignment horizontal="right" vertical="center"/>
    </xf>
    <xf numFmtId="4" fontId="47" fillId="27" borderId="70" applyNumberFormat="0" applyProtection="0">
      <alignment horizontal="right" vertical="center"/>
    </xf>
    <xf numFmtId="4" fontId="49" fillId="18" borderId="70" applyNumberFormat="0" applyProtection="0">
      <alignment vertical="center"/>
    </xf>
    <xf numFmtId="4" fontId="47" fillId="18" borderId="70" applyNumberFormat="0" applyProtection="0">
      <alignment horizontal="left" vertical="center" indent="1"/>
    </xf>
    <xf numFmtId="4" fontId="51" fillId="20" borderId="70" applyNumberFormat="0" applyProtection="0">
      <alignment horizontal="right" vertical="center"/>
    </xf>
    <xf numFmtId="4" fontId="47" fillId="18" borderId="70" applyNumberFormat="0" applyProtection="0">
      <alignment horizontal="left" vertical="center" indent="1"/>
    </xf>
    <xf numFmtId="4" fontId="47" fillId="24" borderId="70" applyNumberFormat="0" applyProtection="0">
      <alignment horizontal="right" vertical="center"/>
    </xf>
    <xf numFmtId="4" fontId="47" fillId="35" borderId="70" applyNumberFormat="0" applyProtection="0">
      <alignment horizontal="left" vertical="center" indent="1"/>
    </xf>
    <xf numFmtId="0" fontId="33" fillId="22" borderId="70" applyNumberFormat="0" applyProtection="0">
      <alignment horizontal="left" vertical="center" indent="1"/>
    </xf>
    <xf numFmtId="0" fontId="33" fillId="34" borderId="70" applyNumberFormat="0" applyProtection="0">
      <alignment horizontal="left" vertical="center" indent="1"/>
    </xf>
    <xf numFmtId="4" fontId="47" fillId="18" borderId="70" applyNumberFormat="0" applyProtection="0">
      <alignment horizontal="left" vertical="center" indent="1"/>
    </xf>
    <xf numFmtId="4" fontId="49" fillId="20" borderId="70" applyNumberFormat="0" applyProtection="0">
      <alignment horizontal="right" vertical="center"/>
    </xf>
    <xf numFmtId="4" fontId="47" fillId="20" borderId="70" applyNumberFormat="0" applyProtection="0">
      <alignment horizontal="left" vertical="center" indent="1"/>
    </xf>
    <xf numFmtId="4" fontId="47" fillId="35" borderId="70" applyNumberFormat="0" applyProtection="0">
      <alignment horizontal="left" vertical="center" indent="1"/>
    </xf>
    <xf numFmtId="4" fontId="47" fillId="25" borderId="70" applyNumberFormat="0" applyProtection="0">
      <alignment horizontal="right" vertical="center"/>
    </xf>
    <xf numFmtId="4" fontId="47" fillId="35" borderId="70" applyNumberFormat="0" applyProtection="0">
      <alignment horizontal="left" vertical="center" indent="1"/>
    </xf>
    <xf numFmtId="4" fontId="47" fillId="26" borderId="70" applyNumberFormat="0" applyProtection="0">
      <alignment horizontal="right" vertical="center"/>
    </xf>
    <xf numFmtId="4" fontId="47" fillId="18" borderId="70" applyNumberFormat="0" applyProtection="0">
      <alignment vertical="center"/>
    </xf>
    <xf numFmtId="4" fontId="47" fillId="35" borderId="70" applyNumberFormat="0" applyProtection="0">
      <alignment vertical="center"/>
    </xf>
    <xf numFmtId="4" fontId="47" fillId="28" borderId="70" applyNumberFormat="0" applyProtection="0">
      <alignment horizontal="right" vertical="center"/>
    </xf>
    <xf numFmtId="4" fontId="49" fillId="35" borderId="70" applyNumberFormat="0" applyProtection="0">
      <alignment vertical="center"/>
    </xf>
    <xf numFmtId="4" fontId="47" fillId="24" borderId="70" applyNumberFormat="0" applyProtection="0">
      <alignment horizontal="right" vertical="center"/>
    </xf>
    <xf numFmtId="4" fontId="47" fillId="22" borderId="70" applyNumberFormat="0" applyProtection="0">
      <alignment horizontal="left" vertical="center" indent="1"/>
    </xf>
    <xf numFmtId="0" fontId="33" fillId="19" borderId="70" applyNumberFormat="0" applyProtection="0">
      <alignment horizontal="left" vertical="center" indent="1"/>
    </xf>
    <xf numFmtId="4" fontId="47" fillId="31" borderId="70" applyNumberFormat="0" applyProtection="0">
      <alignment horizontal="right" vertical="center"/>
    </xf>
    <xf numFmtId="4" fontId="51" fillId="20" borderId="70" applyNumberFormat="0" applyProtection="0">
      <alignment horizontal="right" vertical="center"/>
    </xf>
    <xf numFmtId="4" fontId="47" fillId="23" borderId="70" applyNumberFormat="0" applyProtection="0">
      <alignment horizontal="right" vertical="center"/>
    </xf>
    <xf numFmtId="4" fontId="47" fillId="20" borderId="70" applyNumberFormat="0" applyProtection="0">
      <alignment horizontal="right" vertical="center"/>
    </xf>
    <xf numFmtId="4" fontId="47" fillId="22" borderId="70" applyNumberFormat="0" applyProtection="0">
      <alignment horizontal="left" vertical="center" indent="1"/>
    </xf>
    <xf numFmtId="0" fontId="33" fillId="19" borderId="70" applyNumberFormat="0" applyProtection="0">
      <alignment horizontal="left" vertical="center" indent="1"/>
    </xf>
    <xf numFmtId="4" fontId="47" fillId="30" borderId="70" applyNumberFormat="0" applyProtection="0">
      <alignment horizontal="right" vertical="center"/>
    </xf>
    <xf numFmtId="4" fontId="49" fillId="20" borderId="70" applyNumberFormat="0" applyProtection="0">
      <alignment horizontal="right" vertical="center"/>
    </xf>
    <xf numFmtId="4" fontId="47" fillId="18" borderId="70" applyNumberFormat="0" applyProtection="0">
      <alignment horizontal="left" vertical="center" indent="1"/>
    </xf>
    <xf numFmtId="0" fontId="33" fillId="19" borderId="70" applyNumberFormat="0" applyProtection="0">
      <alignment horizontal="left" vertical="center" indent="1"/>
    </xf>
    <xf numFmtId="0" fontId="33" fillId="19" borderId="70" applyNumberFormat="0" applyProtection="0">
      <alignment horizontal="left" vertical="center" indent="1"/>
    </xf>
    <xf numFmtId="0" fontId="33" fillId="34" borderId="70" applyNumberFormat="0" applyProtection="0">
      <alignment horizontal="left" vertical="center" indent="1"/>
    </xf>
    <xf numFmtId="4" fontId="47" fillId="29" borderId="70" applyNumberFormat="0" applyProtection="0">
      <alignment horizontal="right" vertical="center"/>
    </xf>
    <xf numFmtId="4" fontId="47" fillId="35" borderId="70" applyNumberFormat="0" applyProtection="0">
      <alignment horizontal="left" vertical="center" indent="1"/>
    </xf>
    <xf numFmtId="4" fontId="47" fillId="22" borderId="70" applyNumberFormat="0" applyProtection="0">
      <alignment horizontal="left" vertical="center" indent="1"/>
    </xf>
    <xf numFmtId="0" fontId="33" fillId="22" borderId="70" applyNumberFormat="0" applyProtection="0">
      <alignment horizontal="left" vertical="center" indent="1"/>
    </xf>
    <xf numFmtId="4" fontId="47" fillId="20" borderId="70" applyNumberFormat="0" applyProtection="0">
      <alignment horizontal="left" vertical="center" indent="1"/>
    </xf>
    <xf numFmtId="4" fontId="47" fillId="26" borderId="70" applyNumberFormat="0" applyProtection="0">
      <alignment horizontal="right" vertical="center"/>
    </xf>
    <xf numFmtId="4" fontId="51" fillId="20" borderId="70" applyNumberFormat="0" applyProtection="0">
      <alignment horizontal="right" vertical="center"/>
    </xf>
    <xf numFmtId="4" fontId="47" fillId="25" borderId="70" applyNumberFormat="0" applyProtection="0">
      <alignment horizontal="right" vertical="center"/>
    </xf>
    <xf numFmtId="0" fontId="33" fillId="33" borderId="70" applyNumberFormat="0" applyProtection="0">
      <alignment horizontal="left" vertical="center" indent="1"/>
    </xf>
    <xf numFmtId="0" fontId="33" fillId="33" borderId="70" applyNumberFormat="0" applyProtection="0">
      <alignment horizontal="left" vertical="center" indent="1"/>
    </xf>
    <xf numFmtId="4" fontId="47" fillId="27" borderId="70" applyNumberFormat="0" applyProtection="0">
      <alignment horizontal="right" vertical="center"/>
    </xf>
    <xf numFmtId="0" fontId="33" fillId="19" borderId="70" applyNumberFormat="0" applyProtection="0">
      <alignment horizontal="left" vertical="center" indent="1"/>
    </xf>
    <xf numFmtId="0" fontId="33" fillId="34" borderId="70" applyNumberFormat="0" applyProtection="0">
      <alignment horizontal="left" vertical="center" indent="1"/>
    </xf>
    <xf numFmtId="0" fontId="33" fillId="34" borderId="70" applyNumberFormat="0" applyProtection="0">
      <alignment horizontal="left" vertical="center" indent="1"/>
    </xf>
    <xf numFmtId="4" fontId="47" fillId="18" borderId="70" applyNumberFormat="0" applyProtection="0">
      <alignment horizontal="left" vertical="center" indent="1"/>
    </xf>
    <xf numFmtId="4" fontId="49" fillId="18" borderId="70" applyNumberFormat="0" applyProtection="0">
      <alignment vertical="center"/>
    </xf>
    <xf numFmtId="0" fontId="33" fillId="19" borderId="70" applyNumberFormat="0" applyProtection="0">
      <alignment horizontal="left" vertical="center" indent="1"/>
    </xf>
    <xf numFmtId="4" fontId="48" fillId="21" borderId="70" applyNumberFormat="0" applyProtection="0">
      <alignment horizontal="left" vertical="center" indent="1"/>
    </xf>
    <xf numFmtId="4" fontId="47" fillId="22" borderId="70" applyNumberFormat="0" applyProtection="0">
      <alignment horizontal="left" vertical="center" indent="1"/>
    </xf>
    <xf numFmtId="0" fontId="33" fillId="19" borderId="70" applyNumberFormat="0" applyProtection="0">
      <alignment horizontal="left" vertical="center" indent="1"/>
    </xf>
    <xf numFmtId="4" fontId="47" fillId="35" borderId="70" applyNumberFormat="0" applyProtection="0">
      <alignment horizontal="left" vertical="center" indent="1"/>
    </xf>
    <xf numFmtId="4" fontId="47" fillId="35" borderId="70" applyNumberFormat="0" applyProtection="0">
      <alignment vertical="center"/>
    </xf>
    <xf numFmtId="4" fontId="47" fillId="24" borderId="70" applyNumberFormat="0" applyProtection="0">
      <alignment horizontal="right" vertical="center"/>
    </xf>
    <xf numFmtId="4" fontId="49" fillId="35" borderId="70" applyNumberFormat="0" applyProtection="0">
      <alignment vertical="center"/>
    </xf>
    <xf numFmtId="4" fontId="47" fillId="22" borderId="70" applyNumberFormat="0" applyProtection="0">
      <alignment horizontal="left" vertical="center" indent="1"/>
    </xf>
    <xf numFmtId="4" fontId="47" fillId="25" borderId="70" applyNumberFormat="0" applyProtection="0">
      <alignment horizontal="right" vertical="center"/>
    </xf>
    <xf numFmtId="4" fontId="47" fillId="18" borderId="70" applyNumberFormat="0" applyProtection="0">
      <alignment vertical="center"/>
    </xf>
    <xf numFmtId="0" fontId="33" fillId="19" borderId="70" applyNumberFormat="0" applyProtection="0">
      <alignment horizontal="left" vertical="center" indent="1"/>
    </xf>
    <xf numFmtId="4" fontId="47" fillId="29" borderId="70" applyNumberFormat="0" applyProtection="0">
      <alignment horizontal="right" vertical="center"/>
    </xf>
    <xf numFmtId="4" fontId="47" fillId="30" borderId="70" applyNumberFormat="0" applyProtection="0">
      <alignment horizontal="right" vertical="center"/>
    </xf>
    <xf numFmtId="0" fontId="33" fillId="19" borderId="70" applyNumberFormat="0" applyProtection="0">
      <alignment horizontal="left" vertical="center" indent="1"/>
    </xf>
    <xf numFmtId="0" fontId="33" fillId="19" borderId="70" applyNumberFormat="0" applyProtection="0">
      <alignment horizontal="left" vertical="center" indent="1"/>
    </xf>
    <xf numFmtId="0" fontId="33" fillId="19" borderId="70" applyNumberFormat="0" applyProtection="0">
      <alignment horizontal="left" vertical="center" indent="1"/>
    </xf>
    <xf numFmtId="4" fontId="47" fillId="30" borderId="70" applyNumberFormat="0" applyProtection="0">
      <alignment horizontal="right" vertical="center"/>
    </xf>
    <xf numFmtId="4" fontId="47" fillId="28" borderId="70" applyNumberFormat="0" applyProtection="0">
      <alignment horizontal="right" vertical="center"/>
    </xf>
    <xf numFmtId="4" fontId="47" fillId="26" borderId="70" applyNumberFormat="0" applyProtection="0">
      <alignment horizontal="right" vertical="center"/>
    </xf>
    <xf numFmtId="4" fontId="47" fillId="24" borderId="70" applyNumberFormat="0" applyProtection="0">
      <alignment horizontal="right" vertical="center"/>
    </xf>
    <xf numFmtId="4" fontId="47" fillId="29" borderId="70" applyNumberFormat="0" applyProtection="0">
      <alignment horizontal="right" vertical="center"/>
    </xf>
    <xf numFmtId="4" fontId="47" fillId="18" borderId="70" applyNumberFormat="0" applyProtection="0">
      <alignment horizontal="left" vertical="center" indent="1"/>
    </xf>
    <xf numFmtId="4" fontId="48" fillId="21" borderId="70" applyNumberFormat="0" applyProtection="0">
      <alignment horizontal="left" vertical="center" indent="1"/>
    </xf>
    <xf numFmtId="4" fontId="49" fillId="20" borderId="70" applyNumberFormat="0" applyProtection="0">
      <alignment horizontal="right" vertical="center"/>
    </xf>
    <xf numFmtId="4" fontId="49" fillId="18" borderId="70" applyNumberFormat="0" applyProtection="0">
      <alignment vertical="center"/>
    </xf>
    <xf numFmtId="4" fontId="49" fillId="18" borderId="70" applyNumberFormat="0" applyProtection="0">
      <alignment vertical="center"/>
    </xf>
    <xf numFmtId="0" fontId="33" fillId="22" borderId="70" applyNumberFormat="0" applyProtection="0">
      <alignment horizontal="left" vertical="center" indent="1"/>
    </xf>
    <xf numFmtId="4" fontId="47" fillId="31" borderId="70" applyNumberFormat="0" applyProtection="0">
      <alignment horizontal="right" vertical="center"/>
    </xf>
    <xf numFmtId="4" fontId="47" fillId="29" borderId="70" applyNumberFormat="0" applyProtection="0">
      <alignment horizontal="right" vertical="center"/>
    </xf>
    <xf numFmtId="0" fontId="33" fillId="19" borderId="70" applyNumberFormat="0" applyProtection="0">
      <alignment horizontal="left" vertical="center" indent="1"/>
    </xf>
    <xf numFmtId="0" fontId="33" fillId="22" borderId="70" applyNumberFormat="0" applyProtection="0">
      <alignment horizontal="left" vertical="center" indent="1"/>
    </xf>
    <xf numFmtId="4" fontId="47" fillId="23" borderId="70" applyNumberFormat="0" applyProtection="0">
      <alignment horizontal="right" vertical="center"/>
    </xf>
    <xf numFmtId="4" fontId="47" fillId="18" borderId="70" applyNumberFormat="0" applyProtection="0">
      <alignment horizontal="left" vertical="center" indent="1"/>
    </xf>
    <xf numFmtId="4" fontId="47" fillId="18" borderId="70" applyNumberFormat="0" applyProtection="0">
      <alignment vertical="center"/>
    </xf>
    <xf numFmtId="0" fontId="33" fillId="19" borderId="70" applyNumberFormat="0" applyProtection="0">
      <alignment horizontal="left" vertical="center" indent="1"/>
    </xf>
    <xf numFmtId="0" fontId="33" fillId="19" borderId="70" applyNumberFormat="0" applyProtection="0">
      <alignment horizontal="left" vertical="center" indent="1"/>
    </xf>
    <xf numFmtId="4" fontId="48" fillId="21" borderId="70" applyNumberFormat="0" applyProtection="0">
      <alignment horizontal="left" vertical="center" indent="1"/>
    </xf>
    <xf numFmtId="0" fontId="33" fillId="19" borderId="70" applyNumberFormat="0" applyProtection="0">
      <alignment horizontal="left" vertical="center" indent="1"/>
    </xf>
    <xf numFmtId="0" fontId="33" fillId="19" borderId="70" applyNumberFormat="0" applyProtection="0">
      <alignment horizontal="left" vertical="center" indent="1"/>
    </xf>
    <xf numFmtId="4" fontId="47" fillId="20" borderId="70" applyNumberFormat="0" applyProtection="0">
      <alignment horizontal="left" vertical="center" indent="1"/>
    </xf>
    <xf numFmtId="0" fontId="33" fillId="19" borderId="70" applyNumberFormat="0" applyProtection="0">
      <alignment horizontal="left" vertical="center" indent="1"/>
    </xf>
    <xf numFmtId="4" fontId="47" fillId="27" borderId="70" applyNumberFormat="0" applyProtection="0">
      <alignment horizontal="right" vertical="center"/>
    </xf>
    <xf numFmtId="4" fontId="47" fillId="26" borderId="70" applyNumberFormat="0" applyProtection="0">
      <alignment horizontal="right" vertical="center"/>
    </xf>
    <xf numFmtId="4" fontId="47" fillId="23" borderId="70" applyNumberFormat="0" applyProtection="0">
      <alignment horizontal="right" vertical="center"/>
    </xf>
    <xf numFmtId="0" fontId="33" fillId="33" borderId="70" applyNumberFormat="0" applyProtection="0">
      <alignment horizontal="left" vertical="center" indent="1"/>
    </xf>
    <xf numFmtId="4" fontId="49" fillId="20" borderId="70" applyNumberFormat="0" applyProtection="0">
      <alignment horizontal="right" vertical="center"/>
    </xf>
    <xf numFmtId="4" fontId="47" fillId="35" borderId="70" applyNumberFormat="0" applyProtection="0">
      <alignment horizontal="left" vertical="center" indent="1"/>
    </xf>
    <xf numFmtId="4" fontId="47" fillId="23" borderId="70" applyNumberFormat="0" applyProtection="0">
      <alignment horizontal="right" vertical="center"/>
    </xf>
    <xf numFmtId="4" fontId="47" fillId="20" borderId="70" applyNumberFormat="0" applyProtection="0">
      <alignment horizontal="right" vertical="center"/>
    </xf>
    <xf numFmtId="0" fontId="33" fillId="22" borderId="70" applyNumberFormat="0" applyProtection="0">
      <alignment horizontal="left" vertical="center" indent="1"/>
    </xf>
    <xf numFmtId="0" fontId="33" fillId="34" borderId="70" applyNumberFormat="0" applyProtection="0">
      <alignment horizontal="left" vertical="center" indent="1"/>
    </xf>
    <xf numFmtId="4" fontId="47" fillId="20" borderId="70" applyNumberFormat="0" applyProtection="0">
      <alignment horizontal="left" vertical="center" indent="1"/>
    </xf>
    <xf numFmtId="4" fontId="47" fillId="29" borderId="70" applyNumberFormat="0" applyProtection="0">
      <alignment horizontal="right" vertical="center"/>
    </xf>
    <xf numFmtId="4" fontId="49" fillId="35" borderId="70" applyNumberFormat="0" applyProtection="0">
      <alignment vertical="center"/>
    </xf>
    <xf numFmtId="4" fontId="47" fillId="25" borderId="70" applyNumberFormat="0" applyProtection="0">
      <alignment horizontal="right" vertical="center"/>
    </xf>
    <xf numFmtId="0" fontId="33" fillId="34" borderId="70" applyNumberFormat="0" applyProtection="0">
      <alignment horizontal="left" vertical="center" indent="1"/>
    </xf>
    <xf numFmtId="4" fontId="51" fillId="20" borderId="70" applyNumberFormat="0" applyProtection="0">
      <alignment horizontal="right" vertical="center"/>
    </xf>
    <xf numFmtId="4" fontId="47" fillId="31" borderId="70" applyNumberFormat="0" applyProtection="0">
      <alignment horizontal="right" vertical="center"/>
    </xf>
    <xf numFmtId="4" fontId="47" fillId="31" borderId="70" applyNumberFormat="0" applyProtection="0">
      <alignment horizontal="right" vertical="center"/>
    </xf>
    <xf numFmtId="4" fontId="47" fillId="28" borderId="70" applyNumberFormat="0" applyProtection="0">
      <alignment horizontal="right" vertical="center"/>
    </xf>
    <xf numFmtId="0" fontId="33" fillId="19" borderId="70" applyNumberFormat="0" applyProtection="0">
      <alignment horizontal="left" vertical="center" indent="1"/>
    </xf>
    <xf numFmtId="4" fontId="47" fillId="18" borderId="70" applyNumberFormat="0" applyProtection="0">
      <alignment horizontal="left" vertical="center" indent="1"/>
    </xf>
    <xf numFmtId="4" fontId="47" fillId="18" borderId="70" applyNumberFormat="0" applyProtection="0">
      <alignment horizontal="left" vertical="center" indent="1"/>
    </xf>
    <xf numFmtId="4" fontId="48" fillId="21" borderId="70" applyNumberFormat="0" applyProtection="0">
      <alignment horizontal="left" vertical="center" indent="1"/>
    </xf>
    <xf numFmtId="4" fontId="47" fillId="25" borderId="70" applyNumberFormat="0" applyProtection="0">
      <alignment horizontal="right" vertical="center"/>
    </xf>
    <xf numFmtId="0" fontId="33" fillId="19" borderId="70" applyNumberFormat="0" applyProtection="0">
      <alignment horizontal="left" vertical="center" indent="1"/>
    </xf>
    <xf numFmtId="4" fontId="47" fillId="20" borderId="70" applyNumberFormat="0" applyProtection="0">
      <alignment horizontal="left" vertical="center" indent="1"/>
    </xf>
    <xf numFmtId="4" fontId="48" fillId="21" borderId="70" applyNumberFormat="0" applyProtection="0">
      <alignment horizontal="left" vertical="center" indent="1"/>
    </xf>
    <xf numFmtId="4" fontId="48" fillId="21" borderId="70" applyNumberFormat="0" applyProtection="0">
      <alignment horizontal="left" vertical="center" indent="1"/>
    </xf>
    <xf numFmtId="4" fontId="47" fillId="20" borderId="70" applyNumberFormat="0" applyProtection="0">
      <alignment horizontal="right" vertical="center"/>
    </xf>
    <xf numFmtId="4" fontId="49" fillId="20" borderId="70" applyNumberFormat="0" applyProtection="0">
      <alignment horizontal="right" vertical="center"/>
    </xf>
    <xf numFmtId="4" fontId="47" fillId="35" borderId="70" applyNumberFormat="0" applyProtection="0">
      <alignment horizontal="left" vertical="center" indent="1"/>
    </xf>
    <xf numFmtId="4" fontId="47" fillId="35" borderId="70" applyNumberFormat="0" applyProtection="0">
      <alignment vertical="center"/>
    </xf>
    <xf numFmtId="4" fontId="47" fillId="26" borderId="70" applyNumberFormat="0" applyProtection="0">
      <alignment horizontal="right" vertical="center"/>
    </xf>
    <xf numFmtId="4" fontId="47" fillId="23" borderId="70" applyNumberFormat="0" applyProtection="0">
      <alignment horizontal="right" vertical="center"/>
    </xf>
    <xf numFmtId="4" fontId="49" fillId="18" borderId="70" applyNumberFormat="0" applyProtection="0">
      <alignment vertical="center"/>
    </xf>
    <xf numFmtId="4" fontId="47" fillId="31" borderId="70" applyNumberFormat="0" applyProtection="0">
      <alignment horizontal="right" vertical="center"/>
    </xf>
    <xf numFmtId="4" fontId="47" fillId="20" borderId="70" applyNumberFormat="0" applyProtection="0">
      <alignment horizontal="right" vertical="center"/>
    </xf>
    <xf numFmtId="4" fontId="47" fillId="22" borderId="70" applyNumberFormat="0" applyProtection="0">
      <alignment horizontal="left" vertical="center" indent="1"/>
    </xf>
    <xf numFmtId="0" fontId="33" fillId="19" borderId="70" applyNumberFormat="0" applyProtection="0">
      <alignment horizontal="left" vertical="center" indent="1"/>
    </xf>
    <xf numFmtId="4" fontId="49" fillId="35" borderId="70" applyNumberFormat="0" applyProtection="0">
      <alignment vertical="center"/>
    </xf>
    <xf numFmtId="0" fontId="33" fillId="19" borderId="70" applyNumberFormat="0" applyProtection="0">
      <alignment horizontal="left" vertical="center" indent="1"/>
    </xf>
    <xf numFmtId="4" fontId="47" fillId="35" borderId="70" applyNumberFormat="0" applyProtection="0">
      <alignment vertical="center"/>
    </xf>
    <xf numFmtId="193" fontId="33" fillId="19" borderId="70" applyNumberFormat="0" applyProtection="0">
      <alignment horizontal="left" vertical="center" indent="1"/>
    </xf>
    <xf numFmtId="4" fontId="47" fillId="27" borderId="70" applyNumberFormat="0" applyProtection="0">
      <alignment horizontal="right" vertical="center"/>
    </xf>
    <xf numFmtId="4" fontId="47" fillId="25" borderId="70" applyNumberFormat="0" applyProtection="0">
      <alignment horizontal="right" vertical="center"/>
    </xf>
    <xf numFmtId="0" fontId="33" fillId="22" borderId="70" applyNumberFormat="0" applyProtection="0">
      <alignment horizontal="left" vertical="center" indent="1"/>
    </xf>
    <xf numFmtId="4" fontId="47" fillId="24" borderId="70" applyNumberFormat="0" applyProtection="0">
      <alignment horizontal="right" vertical="center"/>
    </xf>
    <xf numFmtId="193" fontId="33" fillId="19" borderId="70" applyNumberFormat="0" applyProtection="0">
      <alignment horizontal="left" vertical="center" indent="1"/>
    </xf>
    <xf numFmtId="0" fontId="33" fillId="19" borderId="70" applyNumberFormat="0" applyProtection="0">
      <alignment horizontal="left" vertical="center" indent="1"/>
    </xf>
    <xf numFmtId="0" fontId="33" fillId="19" borderId="70" applyNumberFormat="0" applyProtection="0">
      <alignment horizontal="left" vertical="center" indent="1"/>
    </xf>
    <xf numFmtId="0" fontId="33" fillId="19" borderId="70" applyNumberFormat="0" applyProtection="0">
      <alignment horizontal="left" vertical="center" indent="1"/>
    </xf>
    <xf numFmtId="0" fontId="33" fillId="19" borderId="70" applyNumberFormat="0" applyProtection="0">
      <alignment horizontal="left" vertical="center" indent="1"/>
    </xf>
    <xf numFmtId="0" fontId="33" fillId="19" borderId="70" applyNumberFormat="0" applyProtection="0">
      <alignment horizontal="left" vertical="center" indent="1"/>
    </xf>
    <xf numFmtId="0" fontId="33" fillId="22" borderId="70" applyNumberFormat="0" applyProtection="0">
      <alignment horizontal="left" vertical="center" indent="1"/>
    </xf>
    <xf numFmtId="4" fontId="47" fillId="30" borderId="70" applyNumberFormat="0" applyProtection="0">
      <alignment horizontal="right" vertical="center"/>
    </xf>
    <xf numFmtId="4" fontId="47" fillId="35" borderId="70" applyNumberFormat="0" applyProtection="0">
      <alignment horizontal="left" vertical="center" indent="1"/>
    </xf>
    <xf numFmtId="0" fontId="33" fillId="22" borderId="70" applyNumberFormat="0" applyProtection="0">
      <alignment horizontal="left" vertical="center" indent="1"/>
    </xf>
    <xf numFmtId="4" fontId="47" fillId="20" borderId="70" applyNumberFormat="0" applyProtection="0">
      <alignment horizontal="right" vertical="center"/>
    </xf>
    <xf numFmtId="0" fontId="33" fillId="19" borderId="70" applyNumberFormat="0" applyProtection="0">
      <alignment horizontal="left" vertical="center" indent="1"/>
    </xf>
    <xf numFmtId="0" fontId="33" fillId="19" borderId="70" applyNumberFormat="0" applyProtection="0">
      <alignment horizontal="left" vertical="center" indent="1"/>
    </xf>
    <xf numFmtId="4" fontId="47" fillId="20" borderId="70" applyNumberFormat="0" applyProtection="0">
      <alignment horizontal="left" vertical="center" indent="1"/>
    </xf>
    <xf numFmtId="4" fontId="47" fillId="18" borderId="70" applyNumberFormat="0" applyProtection="0">
      <alignment horizontal="left" vertical="center" indent="1"/>
    </xf>
    <xf numFmtId="4" fontId="47" fillId="35" borderId="70" applyNumberFormat="0" applyProtection="0">
      <alignment vertical="center"/>
    </xf>
    <xf numFmtId="0" fontId="33" fillId="19" borderId="70" applyNumberFormat="0" applyProtection="0">
      <alignment horizontal="left" vertical="center" indent="1"/>
    </xf>
    <xf numFmtId="4" fontId="47" fillId="23" borderId="70" applyNumberFormat="0" applyProtection="0">
      <alignment horizontal="right" vertical="center"/>
    </xf>
    <xf numFmtId="4" fontId="47" fillId="20" borderId="70" applyNumberFormat="0" applyProtection="0">
      <alignment horizontal="left" vertical="center" indent="1"/>
    </xf>
    <xf numFmtId="4" fontId="47" fillId="28" borderId="70" applyNumberFormat="0" applyProtection="0">
      <alignment horizontal="right" vertical="center"/>
    </xf>
    <xf numFmtId="4" fontId="47" fillId="22" borderId="70" applyNumberFormat="0" applyProtection="0">
      <alignment horizontal="left" vertical="center" indent="1"/>
    </xf>
    <xf numFmtId="4" fontId="47" fillId="27" borderId="70" applyNumberFormat="0" applyProtection="0">
      <alignment horizontal="right" vertical="center"/>
    </xf>
    <xf numFmtId="4" fontId="47" fillId="29" borderId="70" applyNumberFormat="0" applyProtection="0">
      <alignment horizontal="right" vertical="center"/>
    </xf>
    <xf numFmtId="0" fontId="33" fillId="22" borderId="70" applyNumberFormat="0" applyProtection="0">
      <alignment horizontal="left" vertical="center" indent="1"/>
    </xf>
    <xf numFmtId="0" fontId="33" fillId="33" borderId="70" applyNumberFormat="0" applyProtection="0">
      <alignment horizontal="left" vertical="center" indent="1"/>
    </xf>
    <xf numFmtId="0" fontId="33" fillId="19" borderId="70" applyNumberFormat="0" applyProtection="0">
      <alignment horizontal="left" vertical="center" indent="1"/>
    </xf>
    <xf numFmtId="4" fontId="47" fillId="20" borderId="70" applyNumberFormat="0" applyProtection="0">
      <alignment horizontal="right" vertical="center"/>
    </xf>
    <xf numFmtId="0" fontId="33" fillId="19" borderId="70" applyNumberFormat="0" applyProtection="0">
      <alignment horizontal="left" vertical="center" indent="1"/>
    </xf>
    <xf numFmtId="4" fontId="49" fillId="18" borderId="70" applyNumberFormat="0" applyProtection="0">
      <alignment vertical="center"/>
    </xf>
    <xf numFmtId="4" fontId="48" fillId="21" borderId="70" applyNumberFormat="0" applyProtection="0">
      <alignment horizontal="left" vertical="center" indent="1"/>
    </xf>
    <xf numFmtId="4" fontId="48" fillId="21" borderId="70" applyNumberFormat="0" applyProtection="0">
      <alignment horizontal="left" vertical="center" indent="1"/>
    </xf>
    <xf numFmtId="0" fontId="33" fillId="19" borderId="70" applyNumberFormat="0" applyProtection="0">
      <alignment horizontal="left" vertical="center" indent="1"/>
    </xf>
    <xf numFmtId="0" fontId="33" fillId="19" borderId="70" applyNumberFormat="0" applyProtection="0">
      <alignment horizontal="left" vertical="center" indent="1"/>
    </xf>
    <xf numFmtId="4" fontId="48" fillId="21" borderId="70" applyNumberFormat="0" applyProtection="0">
      <alignment horizontal="left" vertical="center" indent="1"/>
    </xf>
    <xf numFmtId="4" fontId="47" fillId="20" borderId="70" applyNumberFormat="0" applyProtection="0">
      <alignment horizontal="left" vertical="center" indent="1"/>
    </xf>
    <xf numFmtId="0" fontId="33" fillId="19" borderId="70" applyNumberFormat="0" applyProtection="0">
      <alignment horizontal="left" vertical="center" indent="1"/>
    </xf>
    <xf numFmtId="0" fontId="33" fillId="19" borderId="70" applyNumberFormat="0" applyProtection="0">
      <alignment horizontal="left" vertical="center" indent="1"/>
    </xf>
    <xf numFmtId="4" fontId="47" fillId="20" borderId="70" applyNumberFormat="0" applyProtection="0">
      <alignment horizontal="right" vertical="center"/>
    </xf>
    <xf numFmtId="4" fontId="47" fillId="18" borderId="70" applyNumberFormat="0" applyProtection="0">
      <alignment vertical="center"/>
    </xf>
    <xf numFmtId="4" fontId="49" fillId="18" borderId="70" applyNumberFormat="0" applyProtection="0">
      <alignment vertical="center"/>
    </xf>
    <xf numFmtId="4" fontId="47" fillId="18" borderId="70" applyNumberFormat="0" applyProtection="0">
      <alignment horizontal="left" vertical="center" indent="1"/>
    </xf>
    <xf numFmtId="4" fontId="47" fillId="18" borderId="70" applyNumberFormat="0" applyProtection="0">
      <alignment horizontal="left" vertical="center" indent="1"/>
    </xf>
    <xf numFmtId="4" fontId="47" fillId="23" borderId="70" applyNumberFormat="0" applyProtection="0">
      <alignment horizontal="right" vertical="center"/>
    </xf>
    <xf numFmtId="4" fontId="47" fillId="24" borderId="70" applyNumberFormat="0" applyProtection="0">
      <alignment horizontal="right" vertical="center"/>
    </xf>
    <xf numFmtId="4" fontId="47" fillId="25" borderId="70" applyNumberFormat="0" applyProtection="0">
      <alignment horizontal="right" vertical="center"/>
    </xf>
    <xf numFmtId="4" fontId="47" fillId="26" borderId="70" applyNumberFormat="0" applyProtection="0">
      <alignment horizontal="right" vertical="center"/>
    </xf>
    <xf numFmtId="4" fontId="47" fillId="27" borderId="70" applyNumberFormat="0" applyProtection="0">
      <alignment horizontal="right" vertical="center"/>
    </xf>
    <xf numFmtId="4" fontId="47" fillId="28" borderId="70" applyNumberFormat="0" applyProtection="0">
      <alignment horizontal="right" vertical="center"/>
    </xf>
    <xf numFmtId="4" fontId="47" fillId="29" borderId="70" applyNumberFormat="0" applyProtection="0">
      <alignment horizontal="right" vertical="center"/>
    </xf>
    <xf numFmtId="4" fontId="47" fillId="30" borderId="70" applyNumberFormat="0" applyProtection="0">
      <alignment horizontal="right" vertical="center"/>
    </xf>
    <xf numFmtId="4" fontId="47" fillId="31" borderId="70" applyNumberFormat="0" applyProtection="0">
      <alignment horizontal="right" vertical="center"/>
    </xf>
    <xf numFmtId="0" fontId="33" fillId="19" borderId="70" applyNumberFormat="0" applyProtection="0">
      <alignment horizontal="left" vertical="center" indent="1"/>
    </xf>
    <xf numFmtId="0" fontId="33" fillId="22" borderId="70" applyNumberFormat="0" applyProtection="0">
      <alignment horizontal="left" vertical="center" indent="1"/>
    </xf>
    <xf numFmtId="0" fontId="33" fillId="22" borderId="70" applyNumberFormat="0" applyProtection="0">
      <alignment horizontal="left" vertical="center" indent="1"/>
    </xf>
    <xf numFmtId="0" fontId="33" fillId="33" borderId="70" applyNumberFormat="0" applyProtection="0">
      <alignment horizontal="left" vertical="center" indent="1"/>
    </xf>
    <xf numFmtId="0" fontId="33" fillId="33" borderId="70" applyNumberFormat="0" applyProtection="0">
      <alignment horizontal="left" vertical="center" indent="1"/>
    </xf>
    <xf numFmtId="0" fontId="33" fillId="34" borderId="70" applyNumberFormat="0" applyProtection="0">
      <alignment horizontal="left" vertical="center" indent="1"/>
    </xf>
    <xf numFmtId="0" fontId="33" fillId="34" borderId="70" applyNumberFormat="0" applyProtection="0">
      <alignment horizontal="left" vertical="center" indent="1"/>
    </xf>
    <xf numFmtId="0" fontId="33" fillId="19" borderId="70" applyNumberFormat="0" applyProtection="0">
      <alignment horizontal="left" vertical="center" indent="1"/>
    </xf>
    <xf numFmtId="0" fontId="33" fillId="19" borderId="70" applyNumberFormat="0" applyProtection="0">
      <alignment horizontal="left" vertical="center" indent="1"/>
    </xf>
    <xf numFmtId="4" fontId="47" fillId="35" borderId="70" applyNumberFormat="0" applyProtection="0">
      <alignment vertical="center"/>
    </xf>
    <xf numFmtId="4" fontId="49" fillId="35" borderId="70" applyNumberFormat="0" applyProtection="0">
      <alignment vertical="center"/>
    </xf>
    <xf numFmtId="4" fontId="47" fillId="35" borderId="70" applyNumberFormat="0" applyProtection="0">
      <alignment horizontal="left" vertical="center" indent="1"/>
    </xf>
    <xf numFmtId="4" fontId="47" fillId="35" borderId="70" applyNumberFormat="0" applyProtection="0">
      <alignment horizontal="left" vertical="center" indent="1"/>
    </xf>
    <xf numFmtId="4" fontId="49" fillId="20" borderId="70" applyNumberFormat="0" applyProtection="0">
      <alignment horizontal="right" vertical="center"/>
    </xf>
    <xf numFmtId="4" fontId="51" fillId="20" borderId="70" applyNumberFormat="0" applyProtection="0">
      <alignment horizontal="right" vertical="center"/>
    </xf>
    <xf numFmtId="4" fontId="47" fillId="22" borderId="70" applyNumberFormat="0" applyProtection="0">
      <alignment horizontal="left" vertical="center" indent="1"/>
    </xf>
    <xf numFmtId="4" fontId="47" fillId="20" borderId="70" applyNumberFormat="0" applyProtection="0">
      <alignment horizontal="left" vertical="center" indent="1"/>
    </xf>
    <xf numFmtId="0" fontId="33" fillId="19" borderId="70" applyNumberFormat="0" applyProtection="0">
      <alignment horizontal="left" vertical="center" indent="1"/>
    </xf>
    <xf numFmtId="0" fontId="33" fillId="19" borderId="70" applyNumberFormat="0" applyProtection="0">
      <alignment horizontal="left" vertical="center" indent="1"/>
    </xf>
    <xf numFmtId="4" fontId="47" fillId="20" borderId="70" applyNumberFormat="0" applyProtection="0">
      <alignment horizontal="right" vertical="center"/>
    </xf>
    <xf numFmtId="4" fontId="47" fillId="18" borderId="70" applyNumberFormat="0" applyProtection="0">
      <alignment vertical="center"/>
    </xf>
    <xf numFmtId="4" fontId="49" fillId="18" borderId="70" applyNumberFormat="0" applyProtection="0">
      <alignment vertical="center"/>
    </xf>
    <xf numFmtId="4" fontId="47" fillId="18" borderId="70" applyNumberFormat="0" applyProtection="0">
      <alignment horizontal="left" vertical="center" indent="1"/>
    </xf>
    <xf numFmtId="4" fontId="47" fillId="18" borderId="70" applyNumberFormat="0" applyProtection="0">
      <alignment horizontal="left" vertical="center" indent="1"/>
    </xf>
    <xf numFmtId="4" fontId="47" fillId="23" borderId="70" applyNumberFormat="0" applyProtection="0">
      <alignment horizontal="right" vertical="center"/>
    </xf>
    <xf numFmtId="4" fontId="47" fillId="24" borderId="70" applyNumberFormat="0" applyProtection="0">
      <alignment horizontal="right" vertical="center"/>
    </xf>
    <xf numFmtId="4" fontId="47" fillId="25" borderId="70" applyNumberFormat="0" applyProtection="0">
      <alignment horizontal="right" vertical="center"/>
    </xf>
    <xf numFmtId="4" fontId="47" fillId="26" borderId="70" applyNumberFormat="0" applyProtection="0">
      <alignment horizontal="right" vertical="center"/>
    </xf>
    <xf numFmtId="4" fontId="47" fillId="27" borderId="70" applyNumberFormat="0" applyProtection="0">
      <alignment horizontal="right" vertical="center"/>
    </xf>
    <xf numFmtId="4" fontId="47" fillId="28" borderId="70" applyNumberFormat="0" applyProtection="0">
      <alignment horizontal="right" vertical="center"/>
    </xf>
    <xf numFmtId="4" fontId="47" fillId="29" borderId="70" applyNumberFormat="0" applyProtection="0">
      <alignment horizontal="right" vertical="center"/>
    </xf>
    <xf numFmtId="4" fontId="47" fillId="30" borderId="70" applyNumberFormat="0" applyProtection="0">
      <alignment horizontal="right" vertical="center"/>
    </xf>
    <xf numFmtId="4" fontId="47" fillId="31" borderId="70" applyNumberFormat="0" applyProtection="0">
      <alignment horizontal="right" vertical="center"/>
    </xf>
    <xf numFmtId="0" fontId="33" fillId="19" borderId="70" applyNumberFormat="0" applyProtection="0">
      <alignment horizontal="left" vertical="center" indent="1"/>
    </xf>
    <xf numFmtId="0" fontId="33" fillId="22" borderId="70" applyNumberFormat="0" applyProtection="0">
      <alignment horizontal="left" vertical="center" indent="1"/>
    </xf>
    <xf numFmtId="0" fontId="33" fillId="22" borderId="70" applyNumberFormat="0" applyProtection="0">
      <alignment horizontal="left" vertical="center" indent="1"/>
    </xf>
    <xf numFmtId="0" fontId="33" fillId="33" borderId="70" applyNumberFormat="0" applyProtection="0">
      <alignment horizontal="left" vertical="center" indent="1"/>
    </xf>
    <xf numFmtId="0" fontId="33" fillId="33" borderId="70" applyNumberFormat="0" applyProtection="0">
      <alignment horizontal="left" vertical="center" indent="1"/>
    </xf>
    <xf numFmtId="0" fontId="33" fillId="34" borderId="70" applyNumberFormat="0" applyProtection="0">
      <alignment horizontal="left" vertical="center" indent="1"/>
    </xf>
    <xf numFmtId="0" fontId="33" fillId="34" borderId="70" applyNumberFormat="0" applyProtection="0">
      <alignment horizontal="left" vertical="center" indent="1"/>
    </xf>
    <xf numFmtId="0" fontId="33" fillId="19" borderId="70" applyNumberFormat="0" applyProtection="0">
      <alignment horizontal="left" vertical="center" indent="1"/>
    </xf>
    <xf numFmtId="0" fontId="33" fillId="19" borderId="70" applyNumberFormat="0" applyProtection="0">
      <alignment horizontal="left" vertical="center" indent="1"/>
    </xf>
    <xf numFmtId="4" fontId="47" fillId="35" borderId="70" applyNumberFormat="0" applyProtection="0">
      <alignment vertical="center"/>
    </xf>
    <xf numFmtId="4" fontId="49" fillId="35" borderId="70" applyNumberFormat="0" applyProtection="0">
      <alignment vertical="center"/>
    </xf>
    <xf numFmtId="4" fontId="47" fillId="35" borderId="70" applyNumberFormat="0" applyProtection="0">
      <alignment horizontal="left" vertical="center" indent="1"/>
    </xf>
    <xf numFmtId="4" fontId="47" fillId="35" borderId="70" applyNumberFormat="0" applyProtection="0">
      <alignment horizontal="left" vertical="center" indent="1"/>
    </xf>
    <xf numFmtId="4" fontId="49" fillId="20" borderId="70" applyNumberFormat="0" applyProtection="0">
      <alignment horizontal="right" vertical="center"/>
    </xf>
    <xf numFmtId="4" fontId="51" fillId="20" borderId="70" applyNumberFormat="0" applyProtection="0">
      <alignment horizontal="right" vertical="center"/>
    </xf>
    <xf numFmtId="0" fontId="33" fillId="33" borderId="70" applyNumberFormat="0" applyProtection="0">
      <alignment horizontal="left" vertical="center" indent="1"/>
    </xf>
    <xf numFmtId="0" fontId="33" fillId="33" borderId="70" applyNumberFormat="0" applyProtection="0">
      <alignment horizontal="left" vertical="center" indent="1"/>
    </xf>
    <xf numFmtId="4" fontId="49" fillId="35" borderId="70" applyNumberFormat="0" applyProtection="0">
      <alignment vertical="center"/>
    </xf>
    <xf numFmtId="4" fontId="47" fillId="30" borderId="70" applyNumberFormat="0" applyProtection="0">
      <alignment horizontal="right" vertical="center"/>
    </xf>
    <xf numFmtId="4" fontId="47" fillId="35" borderId="70" applyNumberFormat="0" applyProtection="0">
      <alignment horizontal="left" vertical="center" indent="1"/>
    </xf>
    <xf numFmtId="0" fontId="33" fillId="22" borderId="70" applyNumberFormat="0" applyProtection="0">
      <alignment horizontal="left" vertical="center" indent="1"/>
    </xf>
    <xf numFmtId="4" fontId="47" fillId="27" borderId="70" applyNumberFormat="0" applyProtection="0">
      <alignment horizontal="right" vertical="center"/>
    </xf>
    <xf numFmtId="0" fontId="33" fillId="19" borderId="70" applyNumberFormat="0" applyProtection="0">
      <alignment horizontal="left" vertical="center" indent="1"/>
    </xf>
    <xf numFmtId="4" fontId="47" fillId="35" borderId="70" applyNumberFormat="0" applyProtection="0">
      <alignment horizontal="left" vertical="center" indent="1"/>
    </xf>
    <xf numFmtId="4" fontId="47" fillId="22" borderId="70" applyNumberFormat="0" applyProtection="0">
      <alignment horizontal="left" vertical="center" indent="1"/>
    </xf>
    <xf numFmtId="0" fontId="33" fillId="33" borderId="70" applyNumberFormat="0" applyProtection="0">
      <alignment horizontal="left" vertical="center" indent="1"/>
    </xf>
    <xf numFmtId="0" fontId="33" fillId="34" borderId="70" applyNumberFormat="0" applyProtection="0">
      <alignment horizontal="left" vertical="center" indent="1"/>
    </xf>
    <xf numFmtId="4" fontId="49" fillId="20" borderId="70" applyNumberFormat="0" applyProtection="0">
      <alignment horizontal="right" vertical="center"/>
    </xf>
    <xf numFmtId="0" fontId="33" fillId="34" borderId="70" applyNumberFormat="0" applyProtection="0">
      <alignment horizontal="left" vertical="center" indent="1"/>
    </xf>
    <xf numFmtId="0" fontId="33" fillId="33" borderId="70" applyNumberFormat="0" applyProtection="0">
      <alignment horizontal="left" vertical="center" indent="1"/>
    </xf>
    <xf numFmtId="0" fontId="33" fillId="33" borderId="70" applyNumberFormat="0" applyProtection="0">
      <alignment horizontal="left" vertical="center" indent="1"/>
    </xf>
    <xf numFmtId="0" fontId="33" fillId="19" borderId="70" applyNumberFormat="0" applyProtection="0">
      <alignment horizontal="left" vertical="center" indent="1"/>
    </xf>
    <xf numFmtId="4" fontId="47" fillId="18" borderId="70" applyNumberFormat="0" applyProtection="0">
      <alignment vertical="center"/>
    </xf>
    <xf numFmtId="0" fontId="33" fillId="19" borderId="70" applyNumberFormat="0" applyProtection="0">
      <alignment horizontal="left" vertical="center" indent="1"/>
    </xf>
    <xf numFmtId="0" fontId="33" fillId="34" borderId="70" applyNumberFormat="0" applyProtection="0">
      <alignment horizontal="left" vertical="center" indent="1"/>
    </xf>
    <xf numFmtId="4" fontId="47" fillId="31" borderId="70" applyNumberFormat="0" applyProtection="0">
      <alignment horizontal="right" vertical="center"/>
    </xf>
    <xf numFmtId="4" fontId="49" fillId="18" borderId="70" applyNumberFormat="0" applyProtection="0">
      <alignment vertical="center"/>
    </xf>
    <xf numFmtId="4" fontId="47" fillId="18" borderId="70" applyNumberFormat="0" applyProtection="0">
      <alignment horizontal="left" vertical="center" indent="1"/>
    </xf>
    <xf numFmtId="4" fontId="51" fillId="20" borderId="70" applyNumberFormat="0" applyProtection="0">
      <alignment horizontal="right" vertical="center"/>
    </xf>
    <xf numFmtId="4" fontId="47" fillId="24" borderId="70" applyNumberFormat="0" applyProtection="0">
      <alignment horizontal="right" vertical="center"/>
    </xf>
    <xf numFmtId="0" fontId="33" fillId="22" borderId="70" applyNumberFormat="0" applyProtection="0">
      <alignment horizontal="left" vertical="center" indent="1"/>
    </xf>
    <xf numFmtId="0" fontId="33" fillId="34" borderId="70" applyNumberFormat="0" applyProtection="0">
      <alignment horizontal="left" vertical="center" indent="1"/>
    </xf>
    <xf numFmtId="4" fontId="47" fillId="18" borderId="70" applyNumberFormat="0" applyProtection="0">
      <alignment horizontal="left" vertical="center" indent="1"/>
    </xf>
    <xf numFmtId="4" fontId="49" fillId="20" borderId="70" applyNumberFormat="0" applyProtection="0">
      <alignment horizontal="right" vertical="center"/>
    </xf>
    <xf numFmtId="4" fontId="47" fillId="20" borderId="70" applyNumberFormat="0" applyProtection="0">
      <alignment horizontal="left" vertical="center" indent="1"/>
    </xf>
    <xf numFmtId="4" fontId="47" fillId="25" borderId="70" applyNumberFormat="0" applyProtection="0">
      <alignment horizontal="right" vertical="center"/>
    </xf>
    <xf numFmtId="4" fontId="47" fillId="35" borderId="70" applyNumberFormat="0" applyProtection="0">
      <alignment horizontal="left" vertical="center" indent="1"/>
    </xf>
    <xf numFmtId="4" fontId="47" fillId="26" borderId="70" applyNumberFormat="0" applyProtection="0">
      <alignment horizontal="right" vertical="center"/>
    </xf>
    <xf numFmtId="4" fontId="47" fillId="18" borderId="70" applyNumberFormat="0" applyProtection="0">
      <alignment vertical="center"/>
    </xf>
    <xf numFmtId="4" fontId="47" fillId="35" borderId="70" applyNumberFormat="0" applyProtection="0">
      <alignment vertical="center"/>
    </xf>
    <xf numFmtId="4" fontId="47" fillId="28" borderId="70" applyNumberFormat="0" applyProtection="0">
      <alignment horizontal="right" vertical="center"/>
    </xf>
    <xf numFmtId="4" fontId="49" fillId="35" borderId="70" applyNumberFormat="0" applyProtection="0">
      <alignment vertical="center"/>
    </xf>
    <xf numFmtId="4" fontId="47" fillId="24" borderId="70" applyNumberFormat="0" applyProtection="0">
      <alignment horizontal="right" vertical="center"/>
    </xf>
    <xf numFmtId="4" fontId="47" fillId="22" borderId="70" applyNumberFormat="0" applyProtection="0">
      <alignment horizontal="left" vertical="center" indent="1"/>
    </xf>
    <xf numFmtId="0" fontId="33" fillId="19" borderId="70" applyNumberFormat="0" applyProtection="0">
      <alignment horizontal="left" vertical="center" indent="1"/>
    </xf>
    <xf numFmtId="4" fontId="47" fillId="31" borderId="70" applyNumberFormat="0" applyProtection="0">
      <alignment horizontal="right" vertical="center"/>
    </xf>
    <xf numFmtId="4" fontId="51" fillId="20" borderId="70" applyNumberFormat="0" applyProtection="0">
      <alignment horizontal="right" vertical="center"/>
    </xf>
    <xf numFmtId="4" fontId="47" fillId="23" borderId="70" applyNumberFormat="0" applyProtection="0">
      <alignment horizontal="right" vertical="center"/>
    </xf>
    <xf numFmtId="4" fontId="47" fillId="20" borderId="70" applyNumberFormat="0" applyProtection="0">
      <alignment horizontal="right" vertical="center"/>
    </xf>
    <xf numFmtId="0" fontId="33" fillId="19" borderId="70" applyNumberFormat="0" applyProtection="0">
      <alignment horizontal="left" vertical="center" indent="1"/>
    </xf>
    <xf numFmtId="4" fontId="47" fillId="30" borderId="70" applyNumberFormat="0" applyProtection="0">
      <alignment horizontal="right" vertical="center"/>
    </xf>
    <xf numFmtId="4" fontId="49" fillId="20" borderId="70" applyNumberFormat="0" applyProtection="0">
      <alignment horizontal="right" vertical="center"/>
    </xf>
    <xf numFmtId="4" fontId="47" fillId="18" borderId="70" applyNumberFormat="0" applyProtection="0">
      <alignment horizontal="left" vertical="center" indent="1"/>
    </xf>
    <xf numFmtId="0" fontId="33" fillId="19" borderId="70" applyNumberFormat="0" applyProtection="0">
      <alignment horizontal="left" vertical="center" indent="1"/>
    </xf>
    <xf numFmtId="0" fontId="33" fillId="34" borderId="70" applyNumberFormat="0" applyProtection="0">
      <alignment horizontal="left" vertical="center" indent="1"/>
    </xf>
    <xf numFmtId="4" fontId="47" fillId="29" borderId="70" applyNumberFormat="0" applyProtection="0">
      <alignment horizontal="right" vertical="center"/>
    </xf>
    <xf numFmtId="4" fontId="47" fillId="35" borderId="70" applyNumberFormat="0" applyProtection="0">
      <alignment horizontal="left" vertical="center" indent="1"/>
    </xf>
    <xf numFmtId="0" fontId="33" fillId="22" borderId="70" applyNumberFormat="0" applyProtection="0">
      <alignment horizontal="left" vertical="center" indent="1"/>
    </xf>
    <xf numFmtId="4" fontId="47" fillId="26" borderId="70" applyNumberFormat="0" applyProtection="0">
      <alignment horizontal="right" vertical="center"/>
    </xf>
    <xf numFmtId="4" fontId="47" fillId="25" borderId="70" applyNumberFormat="0" applyProtection="0">
      <alignment horizontal="right" vertical="center"/>
    </xf>
    <xf numFmtId="4" fontId="47" fillId="27" borderId="70" applyNumberFormat="0" applyProtection="0">
      <alignment horizontal="right" vertical="center"/>
    </xf>
    <xf numFmtId="4" fontId="47" fillId="18" borderId="70" applyNumberFormat="0" applyProtection="0">
      <alignment horizontal="left" vertical="center" indent="1"/>
    </xf>
    <xf numFmtId="4" fontId="49" fillId="18" borderId="70" applyNumberFormat="0" applyProtection="0">
      <alignment vertical="center"/>
    </xf>
    <xf numFmtId="0" fontId="33" fillId="19" borderId="70" applyNumberFormat="0" applyProtection="0">
      <alignment horizontal="left" vertical="center" indent="1"/>
    </xf>
    <xf numFmtId="4" fontId="48" fillId="21" borderId="70" applyNumberFormat="0" applyProtection="0">
      <alignment horizontal="left" vertical="center" indent="1"/>
    </xf>
    <xf numFmtId="4" fontId="47" fillId="22" borderId="70" applyNumberFormat="0" applyProtection="0">
      <alignment horizontal="left" vertical="center" indent="1"/>
    </xf>
    <xf numFmtId="0" fontId="33" fillId="19" borderId="70" applyNumberFormat="0" applyProtection="0">
      <alignment horizontal="left" vertical="center" indent="1"/>
    </xf>
    <xf numFmtId="4" fontId="47" fillId="35" borderId="70" applyNumberFormat="0" applyProtection="0">
      <alignment horizontal="left" vertical="center" indent="1"/>
    </xf>
    <xf numFmtId="4" fontId="47" fillId="35" borderId="70" applyNumberFormat="0" applyProtection="0">
      <alignment vertical="center"/>
    </xf>
    <xf numFmtId="0" fontId="33" fillId="19" borderId="70" applyNumberFormat="0" applyProtection="0">
      <alignment horizontal="left" vertical="center" indent="1"/>
    </xf>
    <xf numFmtId="4" fontId="47" fillId="28" borderId="70" applyNumberFormat="0" applyProtection="0">
      <alignment horizontal="right" vertical="center"/>
    </xf>
    <xf numFmtId="4" fontId="47" fillId="26" borderId="70" applyNumberFormat="0" applyProtection="0">
      <alignment horizontal="right" vertical="center"/>
    </xf>
    <xf numFmtId="4" fontId="47" fillId="24" borderId="70" applyNumberFormat="0" applyProtection="0">
      <alignment horizontal="right" vertical="center"/>
    </xf>
    <xf numFmtId="4" fontId="47" fillId="29" borderId="70" applyNumberFormat="0" applyProtection="0">
      <alignment horizontal="right" vertical="center"/>
    </xf>
    <xf numFmtId="4" fontId="47" fillId="23" borderId="70" applyNumberFormat="0" applyProtection="0">
      <alignment horizontal="right" vertical="center"/>
    </xf>
    <xf numFmtId="4" fontId="47" fillId="18" borderId="70" applyNumberFormat="0" applyProtection="0">
      <alignment horizontal="left" vertical="center" indent="1"/>
    </xf>
    <xf numFmtId="4" fontId="47" fillId="18" borderId="70" applyNumberFormat="0" applyProtection="0">
      <alignment vertical="center"/>
    </xf>
    <xf numFmtId="0" fontId="33" fillId="19" borderId="70" applyNumberFormat="0" applyProtection="0">
      <alignment horizontal="left" vertical="center" indent="1"/>
    </xf>
    <xf numFmtId="0" fontId="33" fillId="19" borderId="70" applyNumberFormat="0" applyProtection="0">
      <alignment horizontal="left" vertical="center" indent="1"/>
    </xf>
    <xf numFmtId="4" fontId="48" fillId="21" borderId="70" applyNumberFormat="0" applyProtection="0">
      <alignment horizontal="left" vertical="center" indent="1"/>
    </xf>
    <xf numFmtId="0" fontId="33" fillId="19" borderId="70" applyNumberFormat="0" applyProtection="0">
      <alignment horizontal="left" vertical="center" indent="1"/>
    </xf>
    <xf numFmtId="0" fontId="33" fillId="34" borderId="70" applyNumberFormat="0" applyProtection="0">
      <alignment horizontal="left" vertical="center" indent="1"/>
    </xf>
    <xf numFmtId="4" fontId="49" fillId="35" borderId="70" applyNumberFormat="0" applyProtection="0">
      <alignment vertical="center"/>
    </xf>
    <xf numFmtId="4" fontId="47" fillId="25" borderId="70" applyNumberFormat="0" applyProtection="0">
      <alignment horizontal="right" vertical="center"/>
    </xf>
    <xf numFmtId="4" fontId="51" fillId="20" borderId="70" applyNumberFormat="0" applyProtection="0">
      <alignment horizontal="right" vertical="center"/>
    </xf>
    <xf numFmtId="4" fontId="47" fillId="31" borderId="70" applyNumberFormat="0" applyProtection="0">
      <alignment horizontal="right" vertical="center"/>
    </xf>
    <xf numFmtId="193" fontId="33" fillId="19" borderId="70" applyNumberFormat="0" applyProtection="0">
      <alignment horizontal="left" vertical="center" indent="1"/>
    </xf>
    <xf numFmtId="9" fontId="26" fillId="0" borderId="0" applyFont="0" applyFill="0" applyBorder="0" applyAlignment="0" applyProtection="0"/>
    <xf numFmtId="0" fontId="33" fillId="19" borderId="70" applyNumberFormat="0" applyProtection="0">
      <alignment horizontal="left" vertical="center" indent="1"/>
    </xf>
    <xf numFmtId="0" fontId="33" fillId="19" borderId="70" applyNumberFormat="0" applyProtection="0">
      <alignment horizontal="left" vertical="center" indent="1"/>
    </xf>
    <xf numFmtId="9" fontId="26" fillId="0" borderId="0" applyFont="0" applyFill="0" applyBorder="0" applyAlignment="0" applyProtection="0"/>
    <xf numFmtId="0" fontId="26" fillId="0" borderId="0"/>
    <xf numFmtId="0" fontId="26" fillId="0" borderId="0"/>
    <xf numFmtId="0" fontId="33" fillId="19" borderId="70" applyNumberFormat="0" applyProtection="0">
      <alignment horizontal="left" vertical="center" indent="1"/>
    </xf>
    <xf numFmtId="0" fontId="33" fillId="19" borderId="70" applyNumberFormat="0" applyProtection="0">
      <alignment horizontal="left" vertical="center" indent="1"/>
    </xf>
    <xf numFmtId="0" fontId="26" fillId="0" borderId="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33" fillId="19" borderId="70" applyNumberFormat="0" applyProtection="0">
      <alignment horizontal="left" vertical="center" indent="1"/>
    </xf>
    <xf numFmtId="0" fontId="33" fillId="19" borderId="70" applyNumberFormat="0" applyProtection="0">
      <alignment horizontal="left" vertical="center" indent="1"/>
    </xf>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9" fontId="26" fillId="0" borderId="0" applyFont="0" applyFill="0" applyBorder="0" applyAlignment="0" applyProtection="0"/>
    <xf numFmtId="0" fontId="26" fillId="0" borderId="0"/>
    <xf numFmtId="0" fontId="33" fillId="19" borderId="70" applyNumberFormat="0" applyProtection="0">
      <alignment horizontal="left" vertical="center" indent="1"/>
    </xf>
    <xf numFmtId="0" fontId="33" fillId="19" borderId="70" applyNumberFormat="0" applyProtection="0">
      <alignment horizontal="left" vertical="center" indent="1"/>
    </xf>
    <xf numFmtId="0" fontId="96" fillId="73" borderId="0" applyNumberFormat="0" applyBorder="0" applyProtection="0">
      <alignment horizontal="left"/>
    </xf>
    <xf numFmtId="0" fontId="96" fillId="72" borderId="0" applyNumberFormat="0" applyBorder="0" applyProtection="0">
      <alignment horizontal="left"/>
    </xf>
    <xf numFmtId="0" fontId="96" fillId="73" borderId="0" applyNumberFormat="0" applyBorder="0" applyProtection="0">
      <alignment horizontal="left"/>
    </xf>
    <xf numFmtId="0" fontId="96" fillId="81" borderId="0" applyNumberFormat="0" applyBorder="0" applyProtection="0">
      <alignment horizontal="left"/>
    </xf>
    <xf numFmtId="0" fontId="96" fillId="82" borderId="0" applyNumberFormat="0" applyBorder="0" applyProtection="0">
      <alignment horizontal="left"/>
    </xf>
    <xf numFmtId="0" fontId="96" fillId="83" borderId="0" applyNumberFormat="0" applyBorder="0" applyProtection="0">
      <alignment horizontal="left"/>
    </xf>
    <xf numFmtId="0" fontId="96" fillId="84" borderId="0" applyNumberFormat="0" applyBorder="0" applyProtection="0">
      <alignment horizontal="left"/>
    </xf>
    <xf numFmtId="0" fontId="1" fillId="0" borderId="0"/>
    <xf numFmtId="0" fontId="26" fillId="0" borderId="0"/>
    <xf numFmtId="9" fontId="26" fillId="0" borderId="0" applyFont="0" applyFill="0" applyBorder="0" applyAlignment="0" applyProtection="0"/>
  </cellStyleXfs>
  <cellXfs count="553">
    <xf numFmtId="0" fontId="0" fillId="0" borderId="0" xfId="0"/>
    <xf numFmtId="0" fontId="2" fillId="0" borderId="0" xfId="0" applyFont="1"/>
    <xf numFmtId="0" fontId="0" fillId="2" borderId="0" xfId="0" applyFill="1"/>
    <xf numFmtId="0" fontId="2" fillId="2" borderId="0" xfId="0" applyFont="1" applyFill="1"/>
    <xf numFmtId="0" fontId="0" fillId="3" borderId="0" xfId="0" applyFill="1"/>
    <xf numFmtId="0" fontId="2" fillId="3" borderId="0" xfId="0" applyFont="1" applyFill="1"/>
    <xf numFmtId="0" fontId="8" fillId="3" borderId="0" xfId="0" applyFont="1" applyFill="1" applyAlignment="1">
      <alignment horizontal="center" wrapText="1"/>
    </xf>
    <xf numFmtId="0" fontId="14" fillId="4" borderId="0" xfId="4" applyFont="1" applyFill="1" applyAlignment="1">
      <alignment horizontal="left" vertical="top"/>
    </xf>
    <xf numFmtId="0" fontId="15" fillId="4" borderId="0" xfId="4" applyFont="1" applyFill="1" applyAlignment="1">
      <alignment horizontal="left" vertical="top"/>
    </xf>
    <xf numFmtId="0" fontId="7" fillId="0" borderId="4" xfId="0" applyFont="1" applyBorder="1" applyAlignment="1">
      <alignment horizontal="center"/>
    </xf>
    <xf numFmtId="0" fontId="18" fillId="0" borderId="0" xfId="0" applyFont="1"/>
    <xf numFmtId="167" fontId="10" fillId="0" borderId="0" xfId="2" applyNumberFormat="1" applyFont="1" applyFill="1" applyBorder="1"/>
    <xf numFmtId="167" fontId="2" fillId="0" borderId="0" xfId="2" applyNumberFormat="1" applyFont="1" applyFill="1" applyBorder="1" applyAlignment="1">
      <alignment horizontal="center"/>
    </xf>
    <xf numFmtId="0" fontId="9" fillId="0" borderId="0" xfId="0" applyFont="1" applyAlignment="1">
      <alignment horizontal="left" indent="1"/>
    </xf>
    <xf numFmtId="0" fontId="5" fillId="0" borderId="0" xfId="0" applyFont="1"/>
    <xf numFmtId="0" fontId="0" fillId="0" borderId="0" xfId="0" applyAlignment="1">
      <alignment horizontal="left"/>
    </xf>
    <xf numFmtId="166" fontId="0" fillId="0" borderId="4" xfId="0" applyNumberFormat="1" applyBorder="1"/>
    <xf numFmtId="0" fontId="0" fillId="0" borderId="0" xfId="0" applyAlignment="1">
      <alignment vertical="center"/>
    </xf>
    <xf numFmtId="0" fontId="2" fillId="0" borderId="0" xfId="0" applyFont="1" applyAlignment="1">
      <alignment vertical="center"/>
    </xf>
    <xf numFmtId="41" fontId="1" fillId="0" borderId="0" xfId="2" applyNumberFormat="1" applyFont="1" applyFill="1" applyBorder="1" applyAlignment="1">
      <alignment horizontal="center"/>
    </xf>
    <xf numFmtId="0" fontId="7" fillId="0" borderId="1" xfId="0" applyFont="1" applyBorder="1" applyAlignment="1" applyProtection="1">
      <alignment horizontal="center"/>
      <protection locked="0"/>
    </xf>
    <xf numFmtId="0" fontId="0" fillId="0" borderId="0" xfId="0" applyProtection="1">
      <protection locked="0"/>
    </xf>
    <xf numFmtId="0" fontId="5" fillId="0" borderId="0" xfId="0" applyFont="1" applyAlignment="1" applyProtection="1">
      <alignment horizontal="center"/>
      <protection locked="0"/>
    </xf>
    <xf numFmtId="43" fontId="0" fillId="0" borderId="0" xfId="0" applyNumberFormat="1" applyProtection="1">
      <protection locked="0"/>
    </xf>
    <xf numFmtId="0" fontId="7" fillId="0" borderId="0" xfId="0" applyFont="1" applyProtection="1">
      <protection locked="0"/>
    </xf>
    <xf numFmtId="0" fontId="0" fillId="2" borderId="0" xfId="0" applyFill="1" applyProtection="1">
      <protection locked="0"/>
    </xf>
    <xf numFmtId="0" fontId="2" fillId="2" borderId="0" xfId="0" applyFont="1" applyFill="1" applyProtection="1">
      <protection locked="0"/>
    </xf>
    <xf numFmtId="0" fontId="9" fillId="0" borderId="0" xfId="0" applyFont="1" applyProtection="1">
      <protection locked="0"/>
    </xf>
    <xf numFmtId="0" fontId="6" fillId="0" borderId="0" xfId="0" applyFont="1" applyAlignment="1" applyProtection="1">
      <alignment horizontal="center" vertical="center"/>
      <protection locked="0"/>
    </xf>
    <xf numFmtId="0" fontId="2" fillId="0" borderId="0" xfId="0" applyFont="1" applyProtection="1">
      <protection locked="0"/>
    </xf>
    <xf numFmtId="44" fontId="2" fillId="0" borderId="0" xfId="2" applyFont="1" applyFill="1" applyProtection="1">
      <protection locked="0"/>
    </xf>
    <xf numFmtId="43" fontId="1" fillId="0" borderId="0" xfId="2" applyNumberFormat="1" applyFont="1" applyFill="1" applyProtection="1">
      <protection locked="0"/>
    </xf>
    <xf numFmtId="44" fontId="0" fillId="0" borderId="6" xfId="0" applyNumberFormat="1" applyBorder="1" applyProtection="1">
      <protection locked="0"/>
    </xf>
    <xf numFmtId="165" fontId="1" fillId="0" borderId="0" xfId="1" applyNumberFormat="1" applyFont="1" applyFill="1" applyProtection="1">
      <protection locked="0"/>
    </xf>
    <xf numFmtId="167" fontId="2" fillId="0" borderId="0" xfId="2" applyNumberFormat="1" applyFont="1" applyFill="1" applyProtection="1">
      <protection locked="0"/>
    </xf>
    <xf numFmtId="164" fontId="0" fillId="0" borderId="0" xfId="2" applyNumberFormat="1" applyFont="1" applyFill="1" applyProtection="1">
      <protection locked="0"/>
    </xf>
    <xf numFmtId="0" fontId="9" fillId="0" borderId="0" xfId="0" applyFont="1" applyAlignment="1" applyProtection="1">
      <alignment horizontal="left"/>
      <protection locked="0"/>
    </xf>
    <xf numFmtId="9" fontId="9" fillId="0" borderId="0" xfId="3" applyFont="1" applyFill="1" applyProtection="1">
      <protection locked="0"/>
    </xf>
    <xf numFmtId="167" fontId="2" fillId="0" borderId="0" xfId="2" applyNumberFormat="1" applyFont="1" applyFill="1" applyBorder="1" applyProtection="1">
      <protection locked="0"/>
    </xf>
    <xf numFmtId="167" fontId="0" fillId="0" borderId="0" xfId="2" applyNumberFormat="1" applyFont="1" applyFill="1" applyProtection="1">
      <protection locked="0"/>
    </xf>
    <xf numFmtId="166" fontId="0" fillId="0" borderId="1" xfId="3" applyNumberFormat="1" applyFont="1" applyFill="1" applyBorder="1" applyProtection="1">
      <protection locked="0"/>
    </xf>
    <xf numFmtId="166" fontId="0" fillId="0" borderId="0" xfId="1" applyNumberFormat="1" applyFont="1" applyFill="1" applyProtection="1">
      <protection locked="0"/>
    </xf>
    <xf numFmtId="166" fontId="4" fillId="0" borderId="0" xfId="1" applyNumberFormat="1" applyFont="1" applyFill="1" applyProtection="1">
      <protection locked="0"/>
    </xf>
    <xf numFmtId="166" fontId="0" fillId="0" borderId="1" xfId="1" applyNumberFormat="1" applyFont="1" applyFill="1" applyBorder="1" applyProtection="1">
      <protection locked="0"/>
    </xf>
    <xf numFmtId="0" fontId="2" fillId="3" borderId="0" xfId="0" applyFont="1" applyFill="1" applyProtection="1">
      <protection locked="0"/>
    </xf>
    <xf numFmtId="9" fontId="0" fillId="0" borderId="0" xfId="3" applyFont="1" applyFill="1" applyProtection="1">
      <protection locked="0"/>
    </xf>
    <xf numFmtId="167" fontId="4" fillId="0" borderId="0" xfId="2" applyNumberFormat="1" applyFont="1" applyFill="1" applyBorder="1" applyProtection="1">
      <protection locked="0"/>
    </xf>
    <xf numFmtId="0" fontId="5" fillId="3" borderId="0" xfId="0" applyFont="1" applyFill="1" applyProtection="1">
      <protection locked="0"/>
    </xf>
    <xf numFmtId="0" fontId="0" fillId="3" borderId="0" xfId="0" applyFill="1" applyProtection="1">
      <protection locked="0"/>
    </xf>
    <xf numFmtId="0" fontId="7" fillId="0" borderId="4" xfId="0" applyFont="1" applyBorder="1" applyAlignment="1" applyProtection="1">
      <alignment horizontal="center"/>
      <protection locked="0"/>
    </xf>
    <xf numFmtId="166" fontId="0" fillId="0" borderId="4" xfId="0" applyNumberFormat="1" applyBorder="1" applyProtection="1">
      <protection locked="0"/>
    </xf>
    <xf numFmtId="167" fontId="10" fillId="0" borderId="0" xfId="2" applyNumberFormat="1" applyFont="1" applyFill="1" applyBorder="1" applyProtection="1">
      <protection locked="0"/>
    </xf>
    <xf numFmtId="167" fontId="2" fillId="0" borderId="0" xfId="2" applyNumberFormat="1" applyFont="1" applyFill="1" applyBorder="1" applyAlignment="1" applyProtection="1">
      <alignment horizontal="center"/>
      <protection locked="0"/>
    </xf>
    <xf numFmtId="0" fontId="9" fillId="0" borderId="0" xfId="0" applyFont="1" applyAlignment="1" applyProtection="1">
      <alignment horizontal="left" indent="1"/>
      <protection locked="0"/>
    </xf>
    <xf numFmtId="9" fontId="9" fillId="0" borderId="0" xfId="3" applyFont="1" applyFill="1" applyBorder="1" applyAlignment="1" applyProtection="1">
      <alignment horizontal="right"/>
      <protection locked="0"/>
    </xf>
    <xf numFmtId="41" fontId="1" fillId="0" borderId="0" xfId="2" applyNumberFormat="1" applyFont="1" applyFill="1" applyBorder="1" applyAlignment="1" applyProtection="1">
      <alignment horizontal="center"/>
      <protection locked="0"/>
    </xf>
    <xf numFmtId="1" fontId="0" fillId="0" borderId="0" xfId="0" applyNumberFormat="1" applyProtection="1">
      <protection locked="0"/>
    </xf>
    <xf numFmtId="167" fontId="19" fillId="0" borderId="0" xfId="2" applyNumberFormat="1" applyFont="1" applyFill="1" applyProtection="1">
      <protection locked="0"/>
    </xf>
    <xf numFmtId="0" fontId="5" fillId="0" borderId="0" xfId="0" applyFont="1" applyProtection="1">
      <protection locked="0"/>
    </xf>
    <xf numFmtId="0" fontId="8" fillId="0" borderId="1" xfId="0" applyFont="1" applyBorder="1" applyAlignment="1" applyProtection="1">
      <alignment horizontal="center"/>
      <protection locked="0"/>
    </xf>
    <xf numFmtId="0" fontId="8" fillId="0" borderId="0" xfId="0" applyFont="1" applyProtection="1">
      <protection locked="0"/>
    </xf>
    <xf numFmtId="166" fontId="1" fillId="0" borderId="1" xfId="1" applyNumberFormat="1" applyFont="1" applyFill="1" applyBorder="1" applyProtection="1">
      <protection locked="0"/>
    </xf>
    <xf numFmtId="0" fontId="9" fillId="0" borderId="0" xfId="0" applyFont="1" applyAlignment="1" applyProtection="1">
      <alignment horizontal="right" indent="1"/>
      <protection locked="0"/>
    </xf>
    <xf numFmtId="166" fontId="1" fillId="0" borderId="0" xfId="1" applyNumberFormat="1" applyFont="1" applyFill="1" applyProtection="1">
      <protection locked="0"/>
    </xf>
    <xf numFmtId="164" fontId="9" fillId="3" borderId="0" xfId="3" applyNumberFormat="1" applyFont="1" applyFill="1" applyBorder="1" applyProtection="1">
      <protection locked="0"/>
    </xf>
    <xf numFmtId="0" fontId="12" fillId="2" borderId="0" xfId="0" applyFont="1" applyFill="1" applyProtection="1">
      <protection locked="0"/>
    </xf>
    <xf numFmtId="164" fontId="1" fillId="2" borderId="0" xfId="0" applyNumberFormat="1" applyFont="1" applyFill="1" applyProtection="1">
      <protection locked="0"/>
    </xf>
    <xf numFmtId="0" fontId="3" fillId="3" borderId="0" xfId="0" applyFont="1" applyFill="1" applyProtection="1">
      <protection locked="0"/>
    </xf>
    <xf numFmtId="164" fontId="1" fillId="0" borderId="0" xfId="0" applyNumberFormat="1" applyFont="1" applyProtection="1">
      <protection locked="0"/>
    </xf>
    <xf numFmtId="166" fontId="1" fillId="0" borderId="0" xfId="1" applyNumberFormat="1" applyFont="1" applyFill="1" applyAlignment="1" applyProtection="1">
      <alignment horizontal="right"/>
      <protection locked="0"/>
    </xf>
    <xf numFmtId="165" fontId="1" fillId="0" borderId="0" xfId="1" applyNumberFormat="1" applyFont="1" applyFill="1" applyBorder="1" applyAlignment="1" applyProtection="1">
      <alignment horizontal="right"/>
      <protection locked="0"/>
    </xf>
    <xf numFmtId="165" fontId="1" fillId="0" borderId="0" xfId="1" applyNumberFormat="1" applyFont="1" applyFill="1" applyAlignment="1" applyProtection="1">
      <alignment horizontal="right"/>
      <protection locked="0"/>
    </xf>
    <xf numFmtId="0" fontId="8" fillId="3" borderId="0" xfId="0" applyFont="1" applyFill="1" applyAlignment="1" applyProtection="1">
      <alignment horizontal="center" wrapText="1"/>
      <protection locked="0"/>
    </xf>
    <xf numFmtId="0" fontId="0" fillId="0" borderId="0" xfId="0" applyAlignment="1" applyProtection="1">
      <alignment horizontal="left" indent="1"/>
      <protection locked="0"/>
    </xf>
    <xf numFmtId="166" fontId="0" fillId="3" borderId="0" xfId="0" applyNumberFormat="1" applyFill="1" applyProtection="1">
      <protection locked="0"/>
    </xf>
    <xf numFmtId="167" fontId="10" fillId="0" borderId="0" xfId="2" applyNumberFormat="1" applyFont="1" applyFill="1" applyBorder="1" applyProtection="1"/>
    <xf numFmtId="167" fontId="2" fillId="0" borderId="0" xfId="2" applyNumberFormat="1" applyFont="1" applyFill="1" applyBorder="1" applyAlignment="1" applyProtection="1">
      <alignment horizontal="center"/>
    </xf>
    <xf numFmtId="9" fontId="9" fillId="0" borderId="0" xfId="3" applyFont="1" applyFill="1" applyBorder="1" applyAlignment="1" applyProtection="1">
      <alignment horizontal="right"/>
    </xf>
    <xf numFmtId="167" fontId="0" fillId="0" borderId="0" xfId="2" applyNumberFormat="1" applyFont="1" applyFill="1" applyProtection="1"/>
    <xf numFmtId="41" fontId="1" fillId="0" borderId="0" xfId="2" applyNumberFormat="1" applyFont="1" applyFill="1" applyBorder="1" applyAlignment="1" applyProtection="1">
      <alignment horizontal="center"/>
    </xf>
    <xf numFmtId="166" fontId="0" fillId="0" borderId="0" xfId="1" applyNumberFormat="1" applyFont="1" applyFill="1" applyBorder="1" applyProtection="1"/>
    <xf numFmtId="167" fontId="19" fillId="0" borderId="0" xfId="2" applyNumberFormat="1" applyFont="1" applyFill="1" applyProtection="1"/>
    <xf numFmtId="166" fontId="4" fillId="0" borderId="0" xfId="1" applyNumberFormat="1" applyFont="1" applyFill="1" applyProtection="1"/>
    <xf numFmtId="167" fontId="1" fillId="0" borderId="0" xfId="2" applyNumberFormat="1" applyFont="1" applyFill="1" applyProtection="1">
      <protection locked="0"/>
    </xf>
    <xf numFmtId="166" fontId="1" fillId="0" borderId="0" xfId="1" applyNumberFormat="1" applyFont="1" applyFill="1" applyBorder="1" applyAlignment="1" applyProtection="1">
      <alignment horizontal="center"/>
      <protection locked="0"/>
    </xf>
    <xf numFmtId="166" fontId="4" fillId="0" borderId="0" xfId="1" applyNumberFormat="1" applyFont="1" applyFill="1" applyBorder="1" applyProtection="1"/>
    <xf numFmtId="0" fontId="4" fillId="0" borderId="0" xfId="0" applyFont="1" applyProtection="1">
      <protection locked="0"/>
    </xf>
    <xf numFmtId="166" fontId="1" fillId="0" borderId="0" xfId="1" applyNumberFormat="1" applyFont="1" applyFill="1" applyBorder="1" applyAlignment="1">
      <alignment horizontal="center"/>
    </xf>
    <xf numFmtId="166" fontId="1" fillId="0" borderId="0" xfId="1" applyNumberFormat="1" applyFont="1" applyFill="1" applyBorder="1" applyAlignment="1" applyProtection="1">
      <alignment horizontal="right"/>
      <protection locked="0"/>
    </xf>
    <xf numFmtId="166" fontId="1" fillId="0" borderId="0" xfId="1" applyNumberFormat="1" applyFont="1" applyFill="1" applyBorder="1" applyAlignment="1" applyProtection="1">
      <alignment horizontal="right"/>
    </xf>
    <xf numFmtId="166" fontId="0" fillId="3" borderId="0" xfId="1" applyNumberFormat="1" applyFont="1" applyFill="1" applyProtection="1">
      <protection locked="0"/>
    </xf>
    <xf numFmtId="167" fontId="23" fillId="0" borderId="0" xfId="0" applyNumberFormat="1" applyFont="1"/>
    <xf numFmtId="167" fontId="23" fillId="0" borderId="0" xfId="3" applyNumberFormat="1" applyFont="1" applyFill="1" applyBorder="1" applyAlignment="1" applyProtection="1">
      <alignment horizontal="right"/>
      <protection locked="0"/>
    </xf>
    <xf numFmtId="166" fontId="2" fillId="0" borderId="0" xfId="1" applyNumberFormat="1" applyFont="1" applyFill="1" applyBorder="1" applyAlignment="1" applyProtection="1">
      <alignment horizontal="center"/>
      <protection locked="0"/>
    </xf>
    <xf numFmtId="167" fontId="0" fillId="2" borderId="0" xfId="0" applyNumberFormat="1" applyFill="1" applyProtection="1">
      <protection locked="0"/>
    </xf>
    <xf numFmtId="166" fontId="0" fillId="0" borderId="1" xfId="1" applyNumberFormat="1" applyFont="1" applyBorder="1" applyProtection="1">
      <protection locked="0"/>
    </xf>
    <xf numFmtId="166" fontId="4" fillId="0" borderId="0" xfId="1" applyNumberFormat="1" applyFont="1" applyFill="1" applyBorder="1" applyAlignment="1" applyProtection="1">
      <alignment horizontal="center"/>
      <protection locked="0"/>
    </xf>
    <xf numFmtId="167" fontId="0" fillId="2" borderId="0" xfId="0" applyNumberFormat="1" applyFill="1"/>
    <xf numFmtId="167" fontId="1" fillId="0" borderId="0" xfId="2" applyNumberFormat="1" applyFont="1" applyFill="1" applyProtection="1"/>
    <xf numFmtId="0" fontId="19" fillId="0" borderId="0" xfId="0" applyFont="1" applyProtection="1">
      <protection locked="0"/>
    </xf>
    <xf numFmtId="171" fontId="0" fillId="0" borderId="0" xfId="2" applyNumberFormat="1" applyFont="1" applyFill="1" applyProtection="1">
      <protection locked="0"/>
    </xf>
    <xf numFmtId="167" fontId="1" fillId="0" borderId="0" xfId="2" applyNumberFormat="1" applyFont="1" applyFill="1" applyAlignment="1" applyProtection="1">
      <alignment horizontal="right"/>
      <protection locked="0"/>
    </xf>
    <xf numFmtId="0" fontId="8" fillId="0" borderId="0" xfId="0" applyFont="1" applyAlignment="1" applyProtection="1">
      <alignment horizontal="center" wrapText="1"/>
      <protection locked="0"/>
    </xf>
    <xf numFmtId="167" fontId="1" fillId="0" borderId="0" xfId="2" applyNumberFormat="1" applyFont="1" applyFill="1" applyBorder="1" applyAlignment="1" applyProtection="1">
      <alignment horizontal="right"/>
      <protection locked="0"/>
    </xf>
    <xf numFmtId="166" fontId="1" fillId="0" borderId="0" xfId="1" applyNumberFormat="1" applyFont="1" applyFill="1" applyBorder="1" applyProtection="1">
      <protection locked="0"/>
    </xf>
    <xf numFmtId="9" fontId="2" fillId="0" borderId="0" xfId="3" applyFont="1" applyFill="1" applyBorder="1" applyProtection="1">
      <protection locked="0"/>
    </xf>
    <xf numFmtId="167" fontId="0" fillId="3" borderId="0" xfId="0" applyNumberFormat="1" applyFill="1" applyProtection="1">
      <protection locked="0"/>
    </xf>
    <xf numFmtId="0" fontId="0" fillId="0" borderId="0" xfId="0" applyAlignment="1">
      <alignment horizontal="left" vertical="top"/>
    </xf>
    <xf numFmtId="0" fontId="11" fillId="0" borderId="0" xfId="5" applyFont="1" applyAlignment="1">
      <alignment horizontal="left" vertical="top"/>
    </xf>
    <xf numFmtId="166" fontId="0" fillId="0" borderId="0" xfId="0" applyNumberFormat="1" applyProtection="1">
      <protection locked="0"/>
    </xf>
    <xf numFmtId="9" fontId="24" fillId="0" borderId="0" xfId="3" applyFont="1" applyFill="1" applyProtection="1">
      <protection locked="0"/>
    </xf>
    <xf numFmtId="166" fontId="0" fillId="0" borderId="0" xfId="3" applyNumberFormat="1" applyFont="1" applyFill="1" applyBorder="1" applyProtection="1">
      <protection locked="0"/>
    </xf>
    <xf numFmtId="0" fontId="2" fillId="0" borderId="7" xfId="6" applyFont="1" applyBorder="1"/>
    <xf numFmtId="0" fontId="2" fillId="0" borderId="8" xfId="6" applyFont="1" applyBorder="1"/>
    <xf numFmtId="0" fontId="21" fillId="0" borderId="8" xfId="6" applyFont="1" applyBorder="1"/>
    <xf numFmtId="0" fontId="2" fillId="0" borderId="8" xfId="6" applyFont="1" applyBorder="1" applyAlignment="1">
      <alignment horizontal="center"/>
    </xf>
    <xf numFmtId="42" fontId="1" fillId="5" borderId="11" xfId="2" applyNumberFormat="1" applyFont="1" applyFill="1" applyBorder="1"/>
    <xf numFmtId="167" fontId="1" fillId="3" borderId="11" xfId="6" applyNumberFormat="1" applyFill="1" applyBorder="1"/>
    <xf numFmtId="44" fontId="1" fillId="3" borderId="11" xfId="6" applyNumberFormat="1" applyFill="1" applyBorder="1"/>
    <xf numFmtId="166" fontId="1" fillId="5" borderId="11" xfId="2" applyNumberFormat="1" applyFont="1" applyFill="1" applyBorder="1"/>
    <xf numFmtId="41" fontId="1" fillId="3" borderId="11" xfId="2" applyNumberFormat="1" applyFont="1" applyFill="1" applyBorder="1"/>
    <xf numFmtId="43" fontId="1" fillId="3" borderId="11" xfId="2" applyNumberFormat="1" applyFont="1" applyFill="1" applyBorder="1"/>
    <xf numFmtId="0" fontId="2" fillId="0" borderId="13" xfId="6" applyFont="1" applyBorder="1" applyAlignment="1">
      <alignment horizontal="right"/>
    </xf>
    <xf numFmtId="0" fontId="2" fillId="0" borderId="14" xfId="6" applyFont="1" applyBorder="1"/>
    <xf numFmtId="167" fontId="2" fillId="0" borderId="14" xfId="6" applyNumberFormat="1" applyFont="1" applyBorder="1"/>
    <xf numFmtId="169" fontId="2" fillId="0" borderId="14" xfId="6" applyNumberFormat="1" applyFont="1" applyBorder="1"/>
    <xf numFmtId="0" fontId="1" fillId="6" borderId="11" xfId="6" applyFill="1" applyBorder="1"/>
    <xf numFmtId="167" fontId="1" fillId="6" borderId="11" xfId="6" applyNumberFormat="1" applyFill="1" applyBorder="1"/>
    <xf numFmtId="43" fontId="1" fillId="6" borderId="12" xfId="6" applyNumberFormat="1" applyFill="1" applyBorder="1"/>
    <xf numFmtId="0" fontId="0" fillId="7" borderId="11" xfId="6" applyFont="1" applyFill="1" applyBorder="1"/>
    <xf numFmtId="0" fontId="1" fillId="7" borderId="11" xfId="6" applyFill="1" applyBorder="1"/>
    <xf numFmtId="166" fontId="1" fillId="6" borderId="11" xfId="2" applyNumberFormat="1" applyFont="1" applyFill="1" applyBorder="1"/>
    <xf numFmtId="41" fontId="1" fillId="7" borderId="11" xfId="2" applyNumberFormat="1" applyFont="1" applyFill="1" applyBorder="1"/>
    <xf numFmtId="43" fontId="1" fillId="7" borderId="11" xfId="2" applyNumberFormat="1" applyFont="1" applyFill="1" applyBorder="1"/>
    <xf numFmtId="0" fontId="2" fillId="0" borderId="8" xfId="6" applyFont="1" applyBorder="1" applyAlignment="1">
      <alignment horizontal="center" wrapText="1"/>
    </xf>
    <xf numFmtId="0" fontId="2" fillId="0" borderId="9" xfId="6" applyFont="1" applyBorder="1" applyAlignment="1">
      <alignment horizontal="center" wrapText="1"/>
    </xf>
    <xf numFmtId="0" fontId="2" fillId="6" borderId="10" xfId="6" applyFont="1" applyFill="1" applyBorder="1" applyAlignment="1">
      <alignment horizontal="left"/>
    </xf>
    <xf numFmtId="0" fontId="0" fillId="7" borderId="10" xfId="6" applyFont="1" applyFill="1" applyBorder="1" applyAlignment="1">
      <alignment horizontal="left" indent="2"/>
    </xf>
    <xf numFmtId="167" fontId="2" fillId="0" borderId="0" xfId="7" applyNumberFormat="1" applyFont="1" applyFill="1" applyBorder="1"/>
    <xf numFmtId="0" fontId="2" fillId="0" borderId="0" xfId="6" applyFont="1"/>
    <xf numFmtId="167" fontId="2" fillId="0" borderId="0" xfId="6" applyNumberFormat="1" applyFont="1"/>
    <xf numFmtId="169" fontId="2" fillId="0" borderId="0" xfId="6" applyNumberFormat="1" applyFont="1"/>
    <xf numFmtId="170" fontId="1" fillId="5" borderId="11" xfId="2" applyNumberFormat="1" applyFont="1" applyFill="1" applyBorder="1"/>
    <xf numFmtId="43" fontId="1" fillId="6" borderId="11" xfId="1" applyFont="1" applyFill="1" applyBorder="1"/>
    <xf numFmtId="43" fontId="1" fillId="5" borderId="11" xfId="1" applyFont="1" applyFill="1" applyBorder="1"/>
    <xf numFmtId="0" fontId="2" fillId="0" borderId="1" xfId="6" applyFont="1" applyBorder="1"/>
    <xf numFmtId="167" fontId="1" fillId="0" borderId="0" xfId="2" applyNumberFormat="1" applyFont="1" applyFill="1" applyBorder="1" applyProtection="1">
      <protection locked="0"/>
    </xf>
    <xf numFmtId="167" fontId="4" fillId="0" borderId="0" xfId="2" applyNumberFormat="1" applyFont="1" applyFill="1" applyProtection="1">
      <protection locked="0"/>
    </xf>
    <xf numFmtId="167" fontId="10" fillId="0" borderId="0" xfId="2" applyNumberFormat="1" applyFont="1" applyFill="1" applyProtection="1">
      <protection locked="0"/>
    </xf>
    <xf numFmtId="167" fontId="2" fillId="0" borderId="2" xfId="2" applyNumberFormat="1" applyFont="1" applyFill="1" applyBorder="1" applyAlignment="1" applyProtection="1">
      <alignment horizontal="center"/>
      <protection locked="0"/>
    </xf>
    <xf numFmtId="167" fontId="2" fillId="0" borderId="2" xfId="2" applyNumberFormat="1" applyFont="1" applyFill="1" applyBorder="1" applyProtection="1">
      <protection locked="0"/>
    </xf>
    <xf numFmtId="166" fontId="2" fillId="0" borderId="3" xfId="1" applyNumberFormat="1" applyFont="1" applyFill="1" applyBorder="1" applyAlignment="1" applyProtection="1">
      <alignment horizontal="right"/>
      <protection locked="0"/>
    </xf>
    <xf numFmtId="41" fontId="1" fillId="0" borderId="0" xfId="3" applyNumberFormat="1" applyFont="1" applyFill="1" applyBorder="1" applyAlignment="1" applyProtection="1">
      <alignment horizontal="right"/>
    </xf>
    <xf numFmtId="166" fontId="0" fillId="0" borderId="0" xfId="1" applyNumberFormat="1" applyFont="1" applyFill="1" applyProtection="1"/>
    <xf numFmtId="166" fontId="2" fillId="0" borderId="5" xfId="1" applyNumberFormat="1" applyFont="1" applyFill="1" applyBorder="1" applyProtection="1"/>
    <xf numFmtId="166" fontId="2" fillId="0" borderId="0" xfId="1" applyNumberFormat="1" applyFont="1" applyFill="1" applyBorder="1" applyProtection="1"/>
    <xf numFmtId="167" fontId="0" fillId="0" borderId="0" xfId="2" applyNumberFormat="1" applyFont="1" applyFill="1" applyBorder="1" applyProtection="1"/>
    <xf numFmtId="166" fontId="1" fillId="0" borderId="0" xfId="1" applyNumberFormat="1" applyFont="1" applyFill="1" applyBorder="1" applyAlignment="1">
      <alignment horizontal="right"/>
    </xf>
    <xf numFmtId="167" fontId="11" fillId="0" borderId="0" xfId="2" applyNumberFormat="1" applyFont="1" applyFill="1" applyProtection="1">
      <protection locked="0"/>
    </xf>
    <xf numFmtId="167" fontId="0" fillId="0" borderId="0" xfId="2" applyNumberFormat="1" applyFont="1" applyProtection="1">
      <protection locked="0"/>
    </xf>
    <xf numFmtId="171" fontId="1" fillId="0" borderId="0" xfId="2" applyNumberFormat="1" applyFont="1" applyFill="1" applyProtection="1"/>
    <xf numFmtId="9" fontId="9" fillId="0" borderId="0" xfId="3" applyFont="1" applyFill="1" applyProtection="1"/>
    <xf numFmtId="9" fontId="0" fillId="3" borderId="0" xfId="3" applyFont="1" applyFill="1" applyProtection="1">
      <protection locked="0"/>
    </xf>
    <xf numFmtId="167" fontId="0" fillId="3" borderId="0" xfId="2" applyNumberFormat="1" applyFont="1" applyFill="1" applyProtection="1">
      <protection locked="0"/>
    </xf>
    <xf numFmtId="167" fontId="0" fillId="0" borderId="0" xfId="0" applyNumberFormat="1" applyProtection="1">
      <protection locked="0"/>
    </xf>
    <xf numFmtId="44" fontId="0" fillId="0" borderId="0" xfId="0" applyNumberFormat="1" applyProtection="1">
      <protection locked="0"/>
    </xf>
    <xf numFmtId="0" fontId="0" fillId="0" borderId="0" xfId="0" applyAlignment="1">
      <alignment horizontal="left" vertical="top" wrapText="1"/>
    </xf>
    <xf numFmtId="167" fontId="2" fillId="0" borderId="6" xfId="2" applyNumberFormat="1" applyFont="1" applyFill="1" applyBorder="1" applyAlignment="1" applyProtection="1">
      <alignment horizontal="center"/>
      <protection locked="0"/>
    </xf>
    <xf numFmtId="166" fontId="1" fillId="3" borderId="0" xfId="1" applyNumberFormat="1" applyFont="1" applyFill="1" applyBorder="1" applyAlignment="1" applyProtection="1">
      <alignment horizontal="center"/>
      <protection locked="0"/>
    </xf>
    <xf numFmtId="167" fontId="10" fillId="3" borderId="0" xfId="2" applyNumberFormat="1" applyFont="1" applyFill="1" applyProtection="1">
      <protection locked="0"/>
    </xf>
    <xf numFmtId="167" fontId="4" fillId="0" borderId="1" xfId="2" applyNumberFormat="1" applyFont="1" applyFill="1" applyBorder="1" applyProtection="1">
      <protection locked="0"/>
    </xf>
    <xf numFmtId="166" fontId="4" fillId="0" borderId="1" xfId="1" applyNumberFormat="1" applyFont="1" applyFill="1" applyBorder="1" applyProtection="1"/>
    <xf numFmtId="168" fontId="9" fillId="0" borderId="0" xfId="3" applyNumberFormat="1" applyFont="1" applyFill="1" applyProtection="1">
      <protection locked="0"/>
    </xf>
    <xf numFmtId="9" fontId="9" fillId="0" borderId="0" xfId="3" applyFont="1" applyFill="1" applyAlignment="1" applyProtection="1">
      <alignment horizontal="right"/>
      <protection locked="0"/>
    </xf>
    <xf numFmtId="0" fontId="7" fillId="0" borderId="0" xfId="0" applyFont="1" applyAlignment="1">
      <alignment horizontal="center"/>
    </xf>
    <xf numFmtId="6" fontId="0" fillId="0" borderId="0" xfId="0" applyNumberFormat="1"/>
    <xf numFmtId="3" fontId="0" fillId="0" borderId="0" xfId="0" applyNumberFormat="1"/>
    <xf numFmtId="166" fontId="1" fillId="3" borderId="0" xfId="1" applyNumberFormat="1" applyFont="1" applyFill="1" applyProtection="1">
      <protection locked="0"/>
    </xf>
    <xf numFmtId="166" fontId="2" fillId="0" borderId="6" xfId="0" applyNumberFormat="1" applyFont="1" applyBorder="1" applyProtection="1">
      <protection locked="0"/>
    </xf>
    <xf numFmtId="0" fontId="25" fillId="0" borderId="0" xfId="0" applyFont="1" applyAlignment="1">
      <alignment vertical="top"/>
    </xf>
    <xf numFmtId="0" fontId="0" fillId="3" borderId="0" xfId="0" applyFill="1" applyAlignment="1">
      <alignment horizontal="left" vertical="top"/>
    </xf>
    <xf numFmtId="0" fontId="0" fillId="0" borderId="0" xfId="0" applyAlignment="1" applyProtection="1">
      <alignment horizontal="left" vertical="top"/>
      <protection locked="0"/>
    </xf>
    <xf numFmtId="6" fontId="19" fillId="0" borderId="0" xfId="0" applyNumberFormat="1" applyFont="1"/>
    <xf numFmtId="0" fontId="0" fillId="3" borderId="0" xfId="0" applyFill="1" applyAlignment="1">
      <alignment vertical="center"/>
    </xf>
    <xf numFmtId="0" fontId="9" fillId="3" borderId="0" xfId="0" applyFont="1" applyFill="1" applyAlignment="1">
      <alignment vertical="center"/>
    </xf>
    <xf numFmtId="0" fontId="2" fillId="3" borderId="1" xfId="0" applyFont="1" applyFill="1" applyBorder="1" applyAlignment="1">
      <alignment horizontal="center"/>
    </xf>
    <xf numFmtId="167" fontId="0" fillId="3" borderId="6" xfId="2" applyNumberFormat="1" applyFont="1" applyFill="1" applyBorder="1"/>
    <xf numFmtId="0" fontId="0" fillId="3" borderId="0" xfId="0" applyFill="1" applyAlignment="1">
      <alignment horizontal="left" indent="2"/>
    </xf>
    <xf numFmtId="41" fontId="0" fillId="3" borderId="0" xfId="0" applyNumberFormat="1" applyFill="1"/>
    <xf numFmtId="167" fontId="0" fillId="3" borderId="2" xfId="2" applyNumberFormat="1" applyFont="1" applyFill="1" applyBorder="1"/>
    <xf numFmtId="167" fontId="0" fillId="3" borderId="0" xfId="2" applyNumberFormat="1" applyFont="1" applyFill="1" applyBorder="1"/>
    <xf numFmtId="167" fontId="0" fillId="3" borderId="0" xfId="2" applyNumberFormat="1" applyFont="1" applyFill="1"/>
    <xf numFmtId="0" fontId="0" fillId="0" borderId="0" xfId="0" quotePrefix="1"/>
    <xf numFmtId="0" fontId="2" fillId="0" borderId="0" xfId="0" applyFont="1" applyAlignment="1">
      <alignment horizontal="center"/>
    </xf>
    <xf numFmtId="5" fontId="0" fillId="0" borderId="0" xfId="0" applyNumberFormat="1"/>
    <xf numFmtId="0" fontId="4" fillId="0" borderId="0" xfId="0" applyFont="1"/>
    <xf numFmtId="0" fontId="27" fillId="0" borderId="0" xfId="0" applyFont="1"/>
    <xf numFmtId="0" fontId="10" fillId="0" borderId="0" xfId="0" applyFont="1"/>
    <xf numFmtId="0" fontId="11" fillId="4" borderId="0" xfId="5" applyFont="1" applyFill="1" applyAlignment="1">
      <alignment vertical="top"/>
    </xf>
    <xf numFmtId="173" fontId="0" fillId="0" borderId="0" xfId="0" applyNumberFormat="1" applyProtection="1">
      <protection locked="0"/>
    </xf>
    <xf numFmtId="37" fontId="0" fillId="0" borderId="0" xfId="0" applyNumberFormat="1" applyAlignment="1">
      <alignment vertical="top"/>
    </xf>
    <xf numFmtId="9" fontId="1" fillId="0" borderId="0" xfId="3" applyFont="1" applyFill="1" applyProtection="1">
      <protection locked="0"/>
    </xf>
    <xf numFmtId="0" fontId="14" fillId="4" borderId="0" xfId="4" applyFont="1" applyFill="1" applyAlignment="1">
      <alignment vertical="top"/>
    </xf>
    <xf numFmtId="166" fontId="19" fillId="0" borderId="0" xfId="0" applyNumberFormat="1" applyFont="1"/>
    <xf numFmtId="0" fontId="18" fillId="0" borderId="0" xfId="6" applyFont="1" applyAlignment="1">
      <alignment horizontal="center" vertical="top"/>
    </xf>
    <xf numFmtId="0" fontId="26" fillId="0" borderId="0" xfId="6" applyFont="1"/>
    <xf numFmtId="0" fontId="34" fillId="0" borderId="0" xfId="6" applyFont="1" applyAlignment="1">
      <alignment horizontal="center" wrapText="1"/>
    </xf>
    <xf numFmtId="0" fontId="18" fillId="10" borderId="23" xfId="6" applyFont="1" applyFill="1" applyBorder="1"/>
    <xf numFmtId="0" fontId="1" fillId="10" borderId="25" xfId="6" applyFill="1" applyBorder="1"/>
    <xf numFmtId="0" fontId="26" fillId="10" borderId="23" xfId="6" applyFont="1" applyFill="1" applyBorder="1"/>
    <xf numFmtId="0" fontId="26" fillId="10" borderId="24" xfId="6" applyFont="1" applyFill="1" applyBorder="1"/>
    <xf numFmtId="0" fontId="26" fillId="0" borderId="0" xfId="6" applyFont="1" applyAlignment="1">
      <alignment horizontal="right" wrapText="1"/>
    </xf>
    <xf numFmtId="0" fontId="1" fillId="0" borderId="0" xfId="6"/>
    <xf numFmtId="0" fontId="35" fillId="0" borderId="26" xfId="6" applyFont="1" applyBorder="1"/>
    <xf numFmtId="5" fontId="30" fillId="0" borderId="0" xfId="18" applyNumberFormat="1" applyFont="1" applyFill="1" applyBorder="1" applyAlignment="1">
      <alignment horizontal="right" wrapText="1"/>
    </xf>
    <xf numFmtId="0" fontId="35" fillId="10" borderId="26" xfId="6" applyFont="1" applyFill="1" applyBorder="1"/>
    <xf numFmtId="0" fontId="18" fillId="11" borderId="26" xfId="6" applyFont="1" applyFill="1" applyBorder="1"/>
    <xf numFmtId="166" fontId="26" fillId="0" borderId="0" xfId="18" applyNumberFormat="1" applyFont="1" applyFill="1" applyBorder="1" applyAlignment="1">
      <alignment horizontal="right" wrapText="1"/>
    </xf>
    <xf numFmtId="0" fontId="29" fillId="0" borderId="0" xfId="6" applyFont="1" applyAlignment="1">
      <alignment horizontal="right" wrapText="1"/>
    </xf>
    <xf numFmtId="166" fontId="0" fillId="0" borderId="0" xfId="18" applyNumberFormat="1" applyFont="1" applyAlignment="1"/>
    <xf numFmtId="9" fontId="30" fillId="0" borderId="0" xfId="19" applyFont="1" applyFill="1" applyBorder="1" applyAlignment="1">
      <alignment horizontal="right" wrapText="1"/>
    </xf>
    <xf numFmtId="0" fontId="35" fillId="7" borderId="26" xfId="6" applyFont="1" applyFill="1" applyBorder="1"/>
    <xf numFmtId="43" fontId="1" fillId="0" borderId="0" xfId="6" applyNumberFormat="1"/>
    <xf numFmtId="0" fontId="18" fillId="3" borderId="26" xfId="6" applyFont="1" applyFill="1" applyBorder="1"/>
    <xf numFmtId="0" fontId="35" fillId="12" borderId="26" xfId="6" applyFont="1" applyFill="1" applyBorder="1"/>
    <xf numFmtId="0" fontId="35" fillId="11" borderId="26" xfId="6" applyFont="1" applyFill="1" applyBorder="1"/>
    <xf numFmtId="44" fontId="30" fillId="0" borderId="0" xfId="19" applyNumberFormat="1" applyFont="1" applyFill="1" applyBorder="1" applyAlignment="1">
      <alignment horizontal="right" wrapText="1"/>
    </xf>
    <xf numFmtId="0" fontId="35" fillId="3" borderId="29" xfId="6" applyFont="1" applyFill="1" applyBorder="1"/>
    <xf numFmtId="0" fontId="35" fillId="3" borderId="26" xfId="6" applyFont="1" applyFill="1" applyBorder="1"/>
    <xf numFmtId="0" fontId="32" fillId="3" borderId="26" xfId="6" applyFont="1" applyFill="1" applyBorder="1"/>
    <xf numFmtId="0" fontId="32" fillId="11" borderId="26" xfId="6" applyFont="1" applyFill="1" applyBorder="1"/>
    <xf numFmtId="0" fontId="36" fillId="0" borderId="0" xfId="6" applyFont="1"/>
    <xf numFmtId="5" fontId="30" fillId="0" borderId="0" xfId="7" applyNumberFormat="1" applyFont="1" applyFill="1" applyBorder="1" applyAlignment="1">
      <alignment horizontal="right" wrapText="1"/>
    </xf>
    <xf numFmtId="0" fontId="35" fillId="13" borderId="29" xfId="6" applyFont="1" applyFill="1" applyBorder="1"/>
    <xf numFmtId="0" fontId="31" fillId="0" borderId="0" xfId="6" applyFont="1" applyAlignment="1">
      <alignment horizontal="right"/>
    </xf>
    <xf numFmtId="0" fontId="31" fillId="0" borderId="0" xfId="6" applyFont="1"/>
    <xf numFmtId="0" fontId="26" fillId="0" borderId="0" xfId="6" applyFont="1" applyAlignment="1">
      <alignment horizontal="center"/>
    </xf>
    <xf numFmtId="0" fontId="0" fillId="3" borderId="0" xfId="0" applyFill="1" applyAlignment="1">
      <alignment horizontal="center"/>
    </xf>
    <xf numFmtId="0" fontId="33" fillId="0" borderId="0" xfId="0" applyFont="1"/>
    <xf numFmtId="0" fontId="38" fillId="0" borderId="0" xfId="0" applyFont="1"/>
    <xf numFmtId="0" fontId="38" fillId="0" borderId="0" xfId="0" applyFont="1" applyAlignment="1">
      <alignment horizontal="center"/>
    </xf>
    <xf numFmtId="0" fontId="40" fillId="3" borderId="0" xfId="0" applyFont="1" applyFill="1" applyAlignment="1">
      <alignment horizontal="left" indent="3"/>
    </xf>
    <xf numFmtId="0" fontId="40" fillId="16" borderId="0" xfId="0" applyFont="1" applyFill="1" applyAlignment="1">
      <alignment horizontal="left" indent="6"/>
    </xf>
    <xf numFmtId="0" fontId="41" fillId="3" borderId="0" xfId="0" quotePrefix="1" applyFont="1" applyFill="1" applyAlignment="1">
      <alignment horizontal="left" indent="3"/>
    </xf>
    <xf numFmtId="0" fontId="0" fillId="0" borderId="0" xfId="6" applyFont="1"/>
    <xf numFmtId="0" fontId="36" fillId="8" borderId="0" xfId="6" applyFont="1" applyFill="1"/>
    <xf numFmtId="0" fontId="0" fillId="8" borderId="0" xfId="6" applyFont="1" applyFill="1" applyAlignment="1">
      <alignment horizontal="left" wrapText="1"/>
    </xf>
    <xf numFmtId="0" fontId="18" fillId="3" borderId="0" xfId="0" applyFont="1" applyFill="1"/>
    <xf numFmtId="0" fontId="43" fillId="9" borderId="23" xfId="6" applyFont="1" applyFill="1" applyBorder="1" applyAlignment="1">
      <alignment horizontal="center"/>
    </xf>
    <xf numFmtId="0" fontId="43" fillId="9" borderId="23" xfId="6" applyFont="1" applyFill="1" applyBorder="1" applyAlignment="1">
      <alignment horizontal="center" wrapText="1"/>
    </xf>
    <xf numFmtId="0" fontId="43" fillId="9" borderId="24" xfId="6" applyFont="1" applyFill="1" applyBorder="1" applyAlignment="1">
      <alignment horizontal="center" wrapText="1"/>
    </xf>
    <xf numFmtId="0" fontId="1" fillId="0" borderId="27" xfId="6" applyBorder="1"/>
    <xf numFmtId="5" fontId="4" fillId="0" borderId="26" xfId="18" applyNumberFormat="1" applyFont="1" applyBorder="1" applyAlignment="1"/>
    <xf numFmtId="5" fontId="4" fillId="3" borderId="26" xfId="18" applyNumberFormat="1" applyFont="1" applyFill="1" applyBorder="1" applyAlignment="1"/>
    <xf numFmtId="5" fontId="4" fillId="0" borderId="28" xfId="18" applyNumberFormat="1" applyFont="1" applyFill="1" applyBorder="1" applyAlignment="1"/>
    <xf numFmtId="0" fontId="1" fillId="10" borderId="27" xfId="6" applyFill="1" applyBorder="1"/>
    <xf numFmtId="5" fontId="4" fillId="10" borderId="26" xfId="18" applyNumberFormat="1" applyFont="1" applyFill="1" applyBorder="1" applyAlignment="1"/>
    <xf numFmtId="5" fontId="4" fillId="10" borderId="28" xfId="18" applyNumberFormat="1" applyFont="1" applyFill="1" applyBorder="1" applyAlignment="1"/>
    <xf numFmtId="5" fontId="4" fillId="0" borderId="26" xfId="18" applyNumberFormat="1" applyFont="1" applyFill="1" applyBorder="1" applyAlignment="1"/>
    <xf numFmtId="0" fontId="1" fillId="11" borderId="27" xfId="6" applyFill="1" applyBorder="1"/>
    <xf numFmtId="5" fontId="4" fillId="11" borderId="26" xfId="18" applyNumberFormat="1" applyFont="1" applyFill="1" applyBorder="1" applyAlignment="1"/>
    <xf numFmtId="5" fontId="4" fillId="11" borderId="28" xfId="18" applyNumberFormat="1" applyFont="1" applyFill="1" applyBorder="1" applyAlignment="1"/>
    <xf numFmtId="166" fontId="4" fillId="0" borderId="26" xfId="15" applyNumberFormat="1" applyFont="1" applyBorder="1" applyAlignment="1"/>
    <xf numFmtId="5" fontId="4" fillId="3" borderId="28" xfId="18" applyNumberFormat="1" applyFont="1" applyFill="1" applyBorder="1" applyAlignment="1">
      <alignment horizontal="center"/>
    </xf>
    <xf numFmtId="166" fontId="4" fillId="10" borderId="26" xfId="15" applyNumberFormat="1" applyFont="1" applyFill="1" applyBorder="1" applyAlignment="1"/>
    <xf numFmtId="5" fontId="4" fillId="11" borderId="28" xfId="18" applyNumberFormat="1" applyFont="1" applyFill="1" applyBorder="1" applyAlignment="1">
      <alignment horizontal="center"/>
    </xf>
    <xf numFmtId="166" fontId="4" fillId="0" borderId="26" xfId="15" applyNumberFormat="1" applyFont="1" applyFill="1" applyBorder="1" applyAlignment="1"/>
    <xf numFmtId="166" fontId="4" fillId="0" borderId="26" xfId="18" applyNumberFormat="1" applyFont="1" applyFill="1" applyBorder="1" applyAlignment="1"/>
    <xf numFmtId="5" fontId="4" fillId="0" borderId="28" xfId="18" applyNumberFormat="1" applyFont="1" applyFill="1" applyBorder="1" applyAlignment="1">
      <alignment horizontal="center"/>
    </xf>
    <xf numFmtId="174" fontId="4" fillId="0" borderId="26" xfId="13" applyNumberFormat="1" applyFont="1" applyBorder="1" applyAlignment="1"/>
    <xf numFmtId="174" fontId="4" fillId="10" borderId="26" xfId="13" applyNumberFormat="1" applyFont="1" applyFill="1" applyBorder="1" applyAlignment="1"/>
    <xf numFmtId="174" fontId="4" fillId="0" borderId="26" xfId="13" applyNumberFormat="1" applyFont="1" applyFill="1" applyBorder="1" applyAlignment="1"/>
    <xf numFmtId="0" fontId="1" fillId="7" borderId="27" xfId="6" applyFill="1" applyBorder="1"/>
    <xf numFmtId="5" fontId="4" fillId="7" borderId="26" xfId="18" applyNumberFormat="1" applyFont="1" applyFill="1" applyBorder="1" applyAlignment="1"/>
    <xf numFmtId="166" fontId="1" fillId="7" borderId="28" xfId="18" applyNumberFormat="1" applyFont="1" applyFill="1" applyBorder="1" applyAlignment="1"/>
    <xf numFmtId="166" fontId="1" fillId="3" borderId="28" xfId="18" applyNumberFormat="1" applyFont="1" applyFill="1" applyBorder="1" applyAlignment="1">
      <alignment horizontal="center"/>
    </xf>
    <xf numFmtId="0" fontId="1" fillId="12" borderId="27" xfId="6" applyFill="1" applyBorder="1"/>
    <xf numFmtId="5" fontId="4" fillId="12" borderId="26" xfId="18" applyNumberFormat="1" applyFont="1" applyFill="1" applyBorder="1" applyAlignment="1"/>
    <xf numFmtId="166" fontId="1" fillId="3" borderId="28" xfId="18" applyNumberFormat="1" applyFont="1" applyFill="1" applyBorder="1" applyAlignment="1"/>
    <xf numFmtId="174" fontId="4" fillId="11" borderId="26" xfId="13" applyNumberFormat="1" applyFont="1" applyFill="1" applyBorder="1" applyAlignment="1"/>
    <xf numFmtId="166" fontId="1" fillId="11" borderId="28" xfId="18" applyNumberFormat="1" applyFont="1" applyFill="1" applyBorder="1" applyAlignment="1">
      <alignment horizontal="center"/>
    </xf>
    <xf numFmtId="0" fontId="1" fillId="3" borderId="27" xfId="6" applyFill="1" applyBorder="1"/>
    <xf numFmtId="44" fontId="1" fillId="3" borderId="26" xfId="13" applyFont="1" applyFill="1" applyBorder="1" applyAlignment="1"/>
    <xf numFmtId="44" fontId="1" fillId="11" borderId="26" xfId="13" applyFont="1" applyFill="1" applyBorder="1" applyAlignment="1"/>
    <xf numFmtId="0" fontId="1" fillId="3" borderId="30" xfId="6" applyFill="1" applyBorder="1"/>
    <xf numFmtId="44" fontId="1" fillId="3" borderId="29" xfId="13" applyFont="1" applyFill="1" applyBorder="1" applyAlignment="1"/>
    <xf numFmtId="166" fontId="1" fillId="3" borderId="31" xfId="18" applyNumberFormat="1" applyFont="1" applyFill="1" applyBorder="1" applyAlignment="1"/>
    <xf numFmtId="0" fontId="1" fillId="11" borderId="0" xfId="6" applyFill="1"/>
    <xf numFmtId="166" fontId="1" fillId="11" borderId="32" xfId="18" applyNumberFormat="1" applyFont="1" applyFill="1" applyBorder="1" applyAlignment="1"/>
    <xf numFmtId="166" fontId="1" fillId="11" borderId="33" xfId="18" applyNumberFormat="1" applyFont="1" applyFill="1" applyBorder="1" applyAlignment="1"/>
    <xf numFmtId="166" fontId="1" fillId="3" borderId="26" xfId="18" applyNumberFormat="1" applyFont="1" applyFill="1" applyBorder="1" applyAlignment="1"/>
    <xf numFmtId="174" fontId="1" fillId="11" borderId="26" xfId="13" applyNumberFormat="1" applyFont="1" applyFill="1" applyBorder="1" applyAlignment="1"/>
    <xf numFmtId="166" fontId="1" fillId="11" borderId="28" xfId="18" applyNumberFormat="1" applyFont="1" applyFill="1" applyBorder="1" applyAlignment="1"/>
    <xf numFmtId="174" fontId="1" fillId="3" borderId="26" xfId="13" applyNumberFormat="1" applyFont="1" applyFill="1" applyBorder="1" applyAlignment="1"/>
    <xf numFmtId="174" fontId="4" fillId="3" borderId="26" xfId="13" applyNumberFormat="1" applyFont="1" applyFill="1" applyBorder="1" applyAlignment="1"/>
    <xf numFmtId="5" fontId="4" fillId="3" borderId="28" xfId="19" applyNumberFormat="1" applyFont="1" applyFill="1" applyBorder="1" applyAlignment="1"/>
    <xf numFmtId="0" fontId="4" fillId="11" borderId="27" xfId="6" applyFont="1" applyFill="1" applyBorder="1" applyAlignment="1">
      <alignment wrapText="1"/>
    </xf>
    <xf numFmtId="5" fontId="4" fillId="11" borderId="26" xfId="19" applyNumberFormat="1" applyFont="1" applyFill="1" applyBorder="1" applyAlignment="1"/>
    <xf numFmtId="5" fontId="4" fillId="11" borderId="28" xfId="19" applyNumberFormat="1" applyFont="1" applyFill="1" applyBorder="1" applyAlignment="1"/>
    <xf numFmtId="0" fontId="4" fillId="3" borderId="27" xfId="6" applyFont="1" applyFill="1" applyBorder="1" applyAlignment="1">
      <alignment wrapText="1"/>
    </xf>
    <xf numFmtId="5" fontId="4" fillId="3" borderId="26" xfId="19" applyNumberFormat="1" applyFont="1" applyFill="1" applyBorder="1" applyAlignment="1"/>
    <xf numFmtId="166" fontId="4" fillId="13" borderId="26" xfId="15" applyNumberFormat="1" applyFont="1" applyFill="1" applyBorder="1" applyAlignment="1"/>
    <xf numFmtId="174" fontId="1" fillId="3" borderId="26" xfId="18" applyNumberFormat="1" applyFont="1" applyFill="1" applyBorder="1" applyAlignment="1"/>
    <xf numFmtId="166" fontId="4" fillId="12" borderId="26" xfId="15" applyNumberFormat="1" applyFont="1" applyFill="1" applyBorder="1" applyAlignment="1"/>
    <xf numFmtId="180" fontId="1" fillId="11" borderId="26" xfId="18" applyNumberFormat="1" applyFont="1" applyFill="1" applyBorder="1" applyAlignment="1"/>
    <xf numFmtId="180" fontId="1" fillId="11" borderId="26" xfId="13" applyNumberFormat="1" applyFont="1" applyFill="1" applyBorder="1" applyAlignment="1"/>
    <xf numFmtId="180" fontId="1" fillId="3" borderId="26" xfId="18" applyNumberFormat="1" applyFont="1" applyFill="1" applyBorder="1" applyAlignment="1"/>
    <xf numFmtId="180" fontId="1" fillId="3" borderId="26" xfId="13" applyNumberFormat="1" applyFont="1" applyFill="1" applyBorder="1" applyAlignment="1"/>
    <xf numFmtId="180" fontId="4" fillId="12" borderId="26" xfId="15" applyNumberFormat="1" applyFont="1" applyFill="1" applyBorder="1" applyAlignment="1"/>
    <xf numFmtId="174" fontId="4" fillId="3" borderId="26" xfId="18" applyNumberFormat="1" applyFont="1" applyFill="1" applyBorder="1" applyAlignment="1"/>
    <xf numFmtId="5" fontId="4" fillId="3" borderId="28" xfId="18" applyNumberFormat="1" applyFont="1" applyFill="1" applyBorder="1" applyAlignment="1"/>
    <xf numFmtId="174" fontId="4" fillId="11" borderId="26" xfId="18" applyNumberFormat="1" applyFont="1" applyFill="1" applyBorder="1" applyAlignment="1"/>
    <xf numFmtId="166" fontId="4" fillId="3" borderId="26" xfId="15" applyNumberFormat="1" applyFont="1" applyFill="1" applyBorder="1" applyAlignment="1"/>
    <xf numFmtId="0" fontId="1" fillId="13" borderId="27" xfId="6" applyFill="1" applyBorder="1"/>
    <xf numFmtId="9" fontId="4" fillId="3" borderId="26" xfId="19" applyFont="1" applyFill="1" applyBorder="1" applyAlignment="1"/>
    <xf numFmtId="9" fontId="1" fillId="3" borderId="26" xfId="17" applyFont="1" applyFill="1" applyBorder="1" applyAlignment="1"/>
    <xf numFmtId="0" fontId="4" fillId="11" borderId="27" xfId="6" applyFont="1" applyFill="1" applyBorder="1"/>
    <xf numFmtId="9" fontId="1" fillId="11" borderId="26" xfId="17" applyFont="1" applyFill="1" applyBorder="1" applyAlignment="1"/>
    <xf numFmtId="9" fontId="4" fillId="13" borderId="26" xfId="17" applyFont="1" applyFill="1" applyBorder="1" applyAlignment="1"/>
    <xf numFmtId="0" fontId="4" fillId="3" borderId="27" xfId="6" applyFont="1" applyFill="1" applyBorder="1"/>
    <xf numFmtId="166" fontId="4" fillId="11" borderId="26" xfId="15" applyNumberFormat="1" applyFont="1" applyFill="1" applyBorder="1" applyAlignment="1"/>
    <xf numFmtId="166" fontId="4" fillId="11" borderId="28" xfId="15" applyNumberFormat="1" applyFont="1" applyFill="1" applyBorder="1" applyAlignment="1"/>
    <xf numFmtId="166" fontId="4" fillId="12" borderId="28" xfId="15" applyNumberFormat="1" applyFont="1" applyFill="1" applyBorder="1" applyAlignment="1"/>
    <xf numFmtId="166" fontId="4" fillId="13" borderId="28" xfId="15" applyNumberFormat="1" applyFont="1" applyFill="1" applyBorder="1" applyAlignment="1"/>
    <xf numFmtId="166" fontId="4" fillId="3" borderId="28" xfId="15" applyNumberFormat="1" applyFont="1" applyFill="1" applyBorder="1" applyAlignment="1"/>
    <xf numFmtId="0" fontId="1" fillId="13" borderId="30" xfId="6" applyFill="1" applyBorder="1"/>
    <xf numFmtId="5" fontId="4" fillId="13" borderId="29" xfId="18" applyNumberFormat="1" applyFont="1" applyFill="1" applyBorder="1" applyAlignment="1"/>
    <xf numFmtId="5" fontId="4" fillId="11" borderId="29" xfId="18" applyNumberFormat="1" applyFont="1" applyFill="1" applyBorder="1" applyAlignment="1"/>
    <xf numFmtId="5" fontId="4" fillId="11" borderId="31" xfId="18" applyNumberFormat="1" applyFont="1" applyFill="1" applyBorder="1" applyAlignment="1"/>
    <xf numFmtId="0" fontId="36" fillId="0" borderId="0" xfId="0" applyFont="1"/>
    <xf numFmtId="0" fontId="32" fillId="0" borderId="0" xfId="0" applyFont="1" applyAlignment="1">
      <alignment horizontal="center"/>
    </xf>
    <xf numFmtId="0" fontId="28" fillId="0" borderId="0" xfId="0" applyFont="1"/>
    <xf numFmtId="41" fontId="36" fillId="0" borderId="0" xfId="0" applyNumberFormat="1" applyFont="1"/>
    <xf numFmtId="2" fontId="36" fillId="0" borderId="0" xfId="0" applyNumberFormat="1" applyFont="1"/>
    <xf numFmtId="0" fontId="32" fillId="0" borderId="0" xfId="0" applyFont="1"/>
    <xf numFmtId="0" fontId="10" fillId="0" borderId="23" xfId="0" applyFont="1" applyBorder="1" applyAlignment="1">
      <alignment horizontal="center"/>
    </xf>
    <xf numFmtId="0" fontId="10" fillId="0" borderId="25" xfId="0" applyFont="1" applyBorder="1" applyAlignment="1">
      <alignment horizontal="center"/>
    </xf>
    <xf numFmtId="0" fontId="10" fillId="0" borderId="35" xfId="0" quotePrefix="1" applyFont="1" applyBorder="1" applyAlignment="1">
      <alignment horizontal="center"/>
    </xf>
    <xf numFmtId="175" fontId="44" fillId="0" borderId="34" xfId="0" applyNumberFormat="1" applyFont="1" applyBorder="1" applyAlignment="1">
      <alignment horizontal="center"/>
    </xf>
    <xf numFmtId="0" fontId="44" fillId="0" borderId="0" xfId="0" applyFont="1"/>
    <xf numFmtId="0" fontId="4" fillId="0" borderId="0" xfId="0" applyFont="1" applyAlignment="1">
      <alignment horizontal="left" indent="1"/>
    </xf>
    <xf numFmtId="9" fontId="4" fillId="0" borderId="0" xfId="0" applyNumberFormat="1" applyFont="1" applyAlignment="1">
      <alignment horizontal="left" indent="2"/>
    </xf>
    <xf numFmtId="0" fontId="10" fillId="0" borderId="0" xfId="0" applyFont="1" applyAlignment="1">
      <alignment horizontal="left" indent="1"/>
    </xf>
    <xf numFmtId="0" fontId="10" fillId="14" borderId="0" xfId="0" applyFont="1" applyFill="1" applyAlignment="1">
      <alignment horizontal="left" indent="1"/>
    </xf>
    <xf numFmtId="175" fontId="44" fillId="0" borderId="0" xfId="0" quotePrefix="1" applyNumberFormat="1" applyFont="1" applyAlignment="1">
      <alignment horizontal="center"/>
    </xf>
    <xf numFmtId="41" fontId="4" fillId="0" borderId="36" xfId="0" applyNumberFormat="1" applyFont="1" applyBorder="1"/>
    <xf numFmtId="41" fontId="4" fillId="0" borderId="1" xfId="0" applyNumberFormat="1" applyFont="1" applyBorder="1"/>
    <xf numFmtId="0" fontId="4" fillId="0" borderId="0" xfId="0" applyFont="1" applyAlignment="1">
      <alignment horizontal="left" indent="2"/>
    </xf>
    <xf numFmtId="0" fontId="36" fillId="3" borderId="0" xfId="0" applyFont="1" applyFill="1"/>
    <xf numFmtId="0" fontId="36" fillId="3" borderId="0" xfId="0" applyFont="1" applyFill="1" applyAlignment="1">
      <alignment wrapText="1"/>
    </xf>
    <xf numFmtId="0" fontId="28" fillId="3" borderId="0" xfId="0" applyFont="1" applyFill="1"/>
    <xf numFmtId="166" fontId="0" fillId="0" borderId="0" xfId="0" applyNumberFormat="1"/>
    <xf numFmtId="41" fontId="0" fillId="0" borderId="0" xfId="0" applyNumberFormat="1"/>
    <xf numFmtId="0" fontId="45" fillId="0" borderId="0" xfId="0" applyFont="1"/>
    <xf numFmtId="43" fontId="0" fillId="0" borderId="0" xfId="0" applyNumberFormat="1"/>
    <xf numFmtId="167" fontId="0" fillId="0" borderId="0" xfId="0" applyNumberFormat="1"/>
    <xf numFmtId="5" fontId="30" fillId="0" borderId="26" xfId="18" applyNumberFormat="1" applyFont="1" applyBorder="1" applyAlignment="1"/>
    <xf numFmtId="5" fontId="30" fillId="10" borderId="26" xfId="18" applyNumberFormat="1" applyFont="1" applyFill="1" applyBorder="1" applyAlignment="1"/>
    <xf numFmtId="5" fontId="30" fillId="0" borderId="26" xfId="18" applyNumberFormat="1" applyFont="1" applyFill="1" applyBorder="1" applyAlignment="1"/>
    <xf numFmtId="165" fontId="0" fillId="16" borderId="0" xfId="1" applyNumberFormat="1" applyFont="1" applyFill="1" applyProtection="1"/>
    <xf numFmtId="165" fontId="0" fillId="16" borderId="3" xfId="0" applyNumberFormat="1" applyFill="1" applyBorder="1"/>
    <xf numFmtId="165" fontId="0" fillId="17" borderId="0" xfId="1" applyNumberFormat="1" applyFont="1" applyFill="1" applyProtection="1"/>
    <xf numFmtId="165" fontId="42" fillId="16" borderId="1" xfId="1" applyNumberFormat="1" applyFont="1" applyFill="1" applyBorder="1" applyProtection="1"/>
    <xf numFmtId="164" fontId="25" fillId="15" borderId="2" xfId="2" applyNumberFormat="1" applyFont="1" applyFill="1" applyBorder="1" applyProtection="1"/>
    <xf numFmtId="0" fontId="9" fillId="0" borderId="0" xfId="0" applyFont="1"/>
    <xf numFmtId="0" fontId="39" fillId="0" borderId="0" xfId="0" applyFont="1" applyAlignment="1">
      <alignment horizontal="center"/>
    </xf>
    <xf numFmtId="172" fontId="0" fillId="15" borderId="0" xfId="3" applyNumberFormat="1" applyFont="1" applyFill="1" applyProtection="1"/>
    <xf numFmtId="172" fontId="0" fillId="0" borderId="0" xfId="3" applyNumberFormat="1" applyFont="1" applyProtection="1"/>
    <xf numFmtId="172" fontId="4" fillId="15" borderId="0" xfId="3" applyNumberFormat="1" applyFont="1" applyFill="1" applyProtection="1"/>
    <xf numFmtId="0" fontId="40" fillId="0" borderId="0" xfId="0" applyFont="1" applyAlignment="1">
      <alignment horizontal="left" indent="3"/>
    </xf>
    <xf numFmtId="0" fontId="41" fillId="0" borderId="0" xfId="0" quotePrefix="1" applyFont="1" applyAlignment="1">
      <alignment horizontal="left" indent="3"/>
    </xf>
    <xf numFmtId="0" fontId="25" fillId="0" borderId="0" xfId="0" applyFont="1"/>
    <xf numFmtId="0" fontId="0" fillId="0" borderId="0" xfId="0" applyAlignment="1">
      <alignment horizontal="left" indent="2"/>
    </xf>
    <xf numFmtId="7" fontId="4" fillId="0" borderId="0" xfId="0" applyNumberFormat="1" applyFont="1"/>
    <xf numFmtId="9" fontId="4" fillId="0" borderId="32" xfId="0" applyNumberFormat="1" applyFont="1" applyBorder="1"/>
    <xf numFmtId="176" fontId="4" fillId="0" borderId="32" xfId="0" applyNumberFormat="1" applyFont="1" applyBorder="1"/>
    <xf numFmtId="176" fontId="4" fillId="0" borderId="34" xfId="0" applyNumberFormat="1" applyFont="1" applyBorder="1"/>
    <xf numFmtId="177" fontId="4" fillId="0" borderId="32" xfId="0" applyNumberFormat="1" applyFont="1" applyBorder="1"/>
    <xf numFmtId="177" fontId="4" fillId="0" borderId="34" xfId="0" applyNumberFormat="1" applyFont="1" applyBorder="1"/>
    <xf numFmtId="41" fontId="4" fillId="0" borderId="37" xfId="0" applyNumberFormat="1" applyFont="1" applyBorder="1"/>
    <xf numFmtId="41" fontId="4" fillId="0" borderId="38" xfId="0" applyNumberFormat="1" applyFont="1" applyBorder="1"/>
    <xf numFmtId="0" fontId="4" fillId="0" borderId="34" xfId="0" applyFont="1" applyBorder="1"/>
    <xf numFmtId="7" fontId="4" fillId="0" borderId="32" xfId="0" applyNumberFormat="1" applyFont="1" applyBorder="1"/>
    <xf numFmtId="7" fontId="4" fillId="0" borderId="34" xfId="0" applyNumberFormat="1" applyFont="1" applyBorder="1"/>
    <xf numFmtId="41" fontId="4" fillId="0" borderId="39" xfId="0" applyNumberFormat="1" applyFont="1" applyBorder="1"/>
    <xf numFmtId="41" fontId="4" fillId="0" borderId="22" xfId="0" applyNumberFormat="1" applyFont="1" applyBorder="1"/>
    <xf numFmtId="41" fontId="4" fillId="0" borderId="40" xfId="0" applyNumberFormat="1" applyFont="1" applyBorder="1"/>
    <xf numFmtId="9" fontId="4" fillId="0" borderId="34" xfId="0" applyNumberFormat="1" applyFont="1" applyBorder="1"/>
    <xf numFmtId="41" fontId="4" fillId="3" borderId="32" xfId="0" applyNumberFormat="1" applyFont="1" applyFill="1" applyBorder="1"/>
    <xf numFmtId="41" fontId="4" fillId="3" borderId="0" xfId="0" applyNumberFormat="1" applyFont="1" applyFill="1"/>
    <xf numFmtId="41" fontId="4" fillId="3" borderId="34" xfId="0" applyNumberFormat="1" applyFont="1" applyFill="1" applyBorder="1"/>
    <xf numFmtId="41" fontId="4" fillId="0" borderId="32" xfId="0" applyNumberFormat="1" applyFont="1" applyBorder="1"/>
    <xf numFmtId="41" fontId="4" fillId="0" borderId="0" xfId="0" applyNumberFormat="1" applyFont="1"/>
    <xf numFmtId="41" fontId="4" fillId="0" borderId="34" xfId="0" applyNumberFormat="1" applyFont="1" applyBorder="1"/>
    <xf numFmtId="172" fontId="4" fillId="0" borderId="32" xfId="0" applyNumberFormat="1" applyFont="1" applyBorder="1"/>
    <xf numFmtId="172" fontId="4" fillId="0" borderId="0" xfId="0" applyNumberFormat="1" applyFont="1"/>
    <xf numFmtId="172" fontId="4" fillId="0" borderId="34" xfId="0" applyNumberFormat="1" applyFont="1" applyBorder="1"/>
    <xf numFmtId="179" fontId="10" fillId="0" borderId="32" xfId="0" applyNumberFormat="1" applyFont="1" applyBorder="1"/>
    <xf numFmtId="179" fontId="10" fillId="0" borderId="0" xfId="0" applyNumberFormat="1" applyFont="1"/>
    <xf numFmtId="179" fontId="10" fillId="0" borderId="34" xfId="0" applyNumberFormat="1" applyFont="1" applyBorder="1"/>
    <xf numFmtId="166" fontId="10" fillId="14" borderId="32" xfId="0" applyNumberFormat="1" applyFont="1" applyFill="1" applyBorder="1"/>
    <xf numFmtId="166" fontId="10" fillId="14" borderId="0" xfId="0" applyNumberFormat="1" applyFont="1" applyFill="1"/>
    <xf numFmtId="166" fontId="10" fillId="14" borderId="34" xfId="0" applyNumberFormat="1" applyFont="1" applyFill="1" applyBorder="1"/>
    <xf numFmtId="166" fontId="10" fillId="14" borderId="39" xfId="0" applyNumberFormat="1" applyFont="1" applyFill="1" applyBorder="1"/>
    <xf numFmtId="166" fontId="10" fillId="14" borderId="22" xfId="0" applyNumberFormat="1" applyFont="1" applyFill="1" applyBorder="1"/>
    <xf numFmtId="166" fontId="10" fillId="14" borderId="40" xfId="0" applyNumberFormat="1" applyFont="1" applyFill="1" applyBorder="1"/>
    <xf numFmtId="178" fontId="4" fillId="0" borderId="34" xfId="0" applyNumberFormat="1" applyFont="1" applyBorder="1"/>
    <xf numFmtId="166" fontId="2" fillId="0" borderId="2" xfId="1" applyNumberFormat="1" applyFont="1" applyFill="1" applyBorder="1" applyProtection="1">
      <protection locked="0"/>
    </xf>
    <xf numFmtId="0" fontId="0" fillId="10" borderId="27" xfId="6" applyFont="1" applyFill="1" applyBorder="1"/>
    <xf numFmtId="0" fontId="32" fillId="7" borderId="26" xfId="6" applyFont="1" applyFill="1" applyBorder="1"/>
    <xf numFmtId="0" fontId="0" fillId="7" borderId="0" xfId="0" applyFill="1" applyProtection="1">
      <protection locked="0"/>
    </xf>
    <xf numFmtId="174" fontId="4" fillId="7" borderId="26" xfId="13" applyNumberFormat="1" applyFont="1" applyFill="1" applyBorder="1" applyAlignment="1"/>
    <xf numFmtId="5" fontId="4" fillId="7" borderId="28" xfId="19" applyNumberFormat="1" applyFont="1" applyFill="1" applyBorder="1" applyAlignment="1"/>
    <xf numFmtId="0" fontId="35" fillId="3" borderId="32" xfId="6" applyFont="1" applyFill="1" applyBorder="1"/>
    <xf numFmtId="0" fontId="1" fillId="3" borderId="0" xfId="6" applyFill="1"/>
    <xf numFmtId="166" fontId="1" fillId="3" borderId="32" xfId="18" applyNumberFormat="1" applyFont="1" applyFill="1" applyBorder="1" applyAlignment="1"/>
    <xf numFmtId="166" fontId="1" fillId="3" borderId="33" xfId="18" applyNumberFormat="1" applyFont="1" applyFill="1" applyBorder="1" applyAlignment="1"/>
    <xf numFmtId="0" fontId="18" fillId="11" borderId="32" xfId="6" applyFont="1" applyFill="1" applyBorder="1"/>
    <xf numFmtId="0" fontId="26" fillId="11" borderId="26" xfId="6" applyFont="1" applyFill="1" applyBorder="1"/>
    <xf numFmtId="0" fontId="0" fillId="11" borderId="27" xfId="6" applyFont="1" applyFill="1" applyBorder="1"/>
    <xf numFmtId="0" fontId="0" fillId="8" borderId="0" xfId="6" applyFont="1" applyFill="1"/>
    <xf numFmtId="0" fontId="1" fillId="8" borderId="0" xfId="6" applyFill="1"/>
    <xf numFmtId="0" fontId="0" fillId="3" borderId="0" xfId="0" applyFill="1" applyAlignment="1">
      <alignment horizontal="left" vertical="top" wrapText="1"/>
    </xf>
    <xf numFmtId="0" fontId="11" fillId="4" borderId="0" xfId="5" applyFont="1" applyFill="1" applyAlignment="1">
      <alignment horizontal="left" vertical="top"/>
    </xf>
    <xf numFmtId="0" fontId="85" fillId="0" borderId="0" xfId="0" applyFont="1" applyAlignment="1">
      <alignment vertical="center"/>
    </xf>
    <xf numFmtId="44" fontId="1" fillId="0" borderId="29" xfId="13" applyFont="1" applyFill="1" applyBorder="1" applyAlignment="1"/>
    <xf numFmtId="166" fontId="1" fillId="3" borderId="0" xfId="1" applyNumberFormat="1" applyFont="1" applyFill="1" applyBorder="1" applyProtection="1">
      <protection locked="0"/>
    </xf>
    <xf numFmtId="166" fontId="4" fillId="3" borderId="0" xfId="1" applyNumberFormat="1" applyFont="1" applyFill="1" applyProtection="1">
      <protection locked="0"/>
    </xf>
    <xf numFmtId="164" fontId="0" fillId="0" borderId="0" xfId="2" applyNumberFormat="1" applyFont="1" applyFill="1" applyProtection="1"/>
    <xf numFmtId="165" fontId="0" fillId="0" borderId="1" xfId="1" applyNumberFormat="1" applyFont="1" applyFill="1" applyBorder="1" applyProtection="1"/>
    <xf numFmtId="165" fontId="0" fillId="0" borderId="0" xfId="1" applyNumberFormat="1" applyFont="1" applyFill="1" applyBorder="1" applyProtection="1"/>
    <xf numFmtId="165" fontId="0" fillId="0" borderId="0" xfId="1" applyNumberFormat="1" applyFont="1" applyFill="1" applyProtection="1"/>
    <xf numFmtId="165" fontId="9" fillId="16" borderId="44" xfId="1" applyNumberFormat="1" applyFont="1" applyFill="1" applyBorder="1" applyProtection="1"/>
    <xf numFmtId="165" fontId="1" fillId="0" borderId="1" xfId="1" applyNumberFormat="1" applyFont="1" applyFill="1" applyBorder="1" applyProtection="1"/>
    <xf numFmtId="164" fontId="25" fillId="0" borderId="0" xfId="2" applyNumberFormat="1" applyFont="1" applyFill="1" applyBorder="1" applyProtection="1"/>
    <xf numFmtId="9" fontId="4" fillId="0" borderId="0" xfId="0" applyNumberFormat="1" applyFont="1"/>
    <xf numFmtId="0" fontId="10" fillId="0" borderId="23" xfId="0" quotePrefix="1" applyFont="1" applyBorder="1" applyAlignment="1">
      <alignment horizontal="center"/>
    </xf>
    <xf numFmtId="0" fontId="44" fillId="0" borderId="32" xfId="0" quotePrefix="1" applyFont="1" applyBorder="1" applyAlignment="1">
      <alignment horizontal="center"/>
    </xf>
    <xf numFmtId="41" fontId="4" fillId="0" borderId="56" xfId="0" applyNumberFormat="1" applyFont="1" applyBorder="1"/>
    <xf numFmtId="178" fontId="4" fillId="0" borderId="32" xfId="0" applyNumberFormat="1" applyFont="1" applyBorder="1"/>
    <xf numFmtId="43" fontId="4" fillId="0" borderId="0" xfId="0" applyNumberFormat="1" applyFont="1"/>
    <xf numFmtId="41" fontId="10" fillId="0" borderId="32" xfId="0" applyNumberFormat="1" applyFont="1" applyBorder="1"/>
    <xf numFmtId="41" fontId="10" fillId="0" borderId="0" xfId="0" applyNumberFormat="1" applyFont="1"/>
    <xf numFmtId="41" fontId="10" fillId="0" borderId="34" xfId="0" applyNumberFormat="1" applyFont="1" applyBorder="1"/>
    <xf numFmtId="41" fontId="4" fillId="3" borderId="1" xfId="0" applyNumberFormat="1" applyFont="1" applyFill="1" applyBorder="1"/>
    <xf numFmtId="166" fontId="4" fillId="3" borderId="36" xfId="0" applyNumberFormat="1" applyFont="1" applyFill="1" applyBorder="1"/>
    <xf numFmtId="166" fontId="4" fillId="3" borderId="56" xfId="0" applyNumberFormat="1" applyFont="1" applyFill="1" applyBorder="1"/>
    <xf numFmtId="0" fontId="44" fillId="0" borderId="23" xfId="0" quotePrefix="1" applyFont="1" applyBorder="1" applyAlignment="1">
      <alignment horizontal="center"/>
    </xf>
    <xf numFmtId="175" fontId="44" fillId="0" borderId="35" xfId="0" applyNumberFormat="1" applyFont="1" applyBorder="1" applyAlignment="1">
      <alignment horizontal="center"/>
    </xf>
    <xf numFmtId="166" fontId="4" fillId="0" borderId="1" xfId="0" applyNumberFormat="1" applyFont="1" applyBorder="1"/>
    <xf numFmtId="178" fontId="4" fillId="0" borderId="0" xfId="0" applyNumberFormat="1" applyFont="1"/>
    <xf numFmtId="0" fontId="0" fillId="8" borderId="0" xfId="0" applyFill="1"/>
    <xf numFmtId="7" fontId="1" fillId="3" borderId="26" xfId="13" applyNumberFormat="1" applyFont="1" applyFill="1" applyBorder="1" applyAlignment="1"/>
    <xf numFmtId="7" fontId="1" fillId="11" borderId="26" xfId="13" applyNumberFormat="1" applyFont="1" applyFill="1" applyBorder="1" applyAlignment="1"/>
    <xf numFmtId="171" fontId="0" fillId="3" borderId="0" xfId="0" applyNumberFormat="1" applyFill="1" applyProtection="1">
      <protection locked="0"/>
    </xf>
    <xf numFmtId="0" fontId="85" fillId="0" borderId="0" xfId="0" applyFont="1" applyAlignment="1">
      <alignment horizontal="left" vertical="top"/>
    </xf>
    <xf numFmtId="175" fontId="44" fillId="0" borderId="0" xfId="0" applyNumberFormat="1" applyFont="1" applyAlignment="1">
      <alignment horizontal="center"/>
    </xf>
    <xf numFmtId="176" fontId="4" fillId="0" borderId="0" xfId="0" applyNumberFormat="1" applyFont="1"/>
    <xf numFmtId="41" fontId="4" fillId="0" borderId="2" xfId="0" applyNumberFormat="1" applyFont="1" applyBorder="1"/>
    <xf numFmtId="177" fontId="4" fillId="0" borderId="0" xfId="0" applyNumberFormat="1" applyFont="1"/>
    <xf numFmtId="0" fontId="4" fillId="0" borderId="32" xfId="0" applyFont="1" applyBorder="1"/>
    <xf numFmtId="172" fontId="4" fillId="3" borderId="0" xfId="0" applyNumberFormat="1" applyFont="1" applyFill="1"/>
    <xf numFmtId="179" fontId="10" fillId="3" borderId="0" xfId="0" applyNumberFormat="1" applyFont="1" applyFill="1"/>
    <xf numFmtId="41" fontId="10" fillId="3" borderId="0" xfId="0" applyNumberFormat="1" applyFont="1" applyFill="1"/>
    <xf numFmtId="166" fontId="10" fillId="3" borderId="0" xfId="0" applyNumberFormat="1" applyFont="1" applyFill="1"/>
    <xf numFmtId="41" fontId="4" fillId="0" borderId="61" xfId="0" applyNumberFormat="1" applyFont="1" applyBorder="1"/>
    <xf numFmtId="41" fontId="10" fillId="0" borderId="61" xfId="0" applyNumberFormat="1" applyFont="1" applyBorder="1"/>
    <xf numFmtId="0" fontId="1" fillId="3" borderId="11" xfId="6" applyFill="1" applyBorder="1"/>
    <xf numFmtId="0" fontId="2" fillId="0" borderId="0" xfId="6" applyFont="1" applyAlignment="1">
      <alignment horizontal="right"/>
    </xf>
    <xf numFmtId="172" fontId="4" fillId="3" borderId="34" xfId="3" applyNumberFormat="1" applyFont="1" applyFill="1" applyBorder="1"/>
    <xf numFmtId="167" fontId="0" fillId="3" borderId="44" xfId="2" applyNumberFormat="1" applyFont="1" applyFill="1" applyBorder="1"/>
    <xf numFmtId="196" fontId="37" fillId="0" borderId="0" xfId="0" applyNumberFormat="1" applyFont="1"/>
    <xf numFmtId="197" fontId="37" fillId="0" borderId="0" xfId="0" applyNumberFormat="1" applyFont="1"/>
    <xf numFmtId="198" fontId="37" fillId="0" borderId="0" xfId="0" applyNumberFormat="1" applyFont="1" applyAlignment="1">
      <alignment horizontal="right"/>
    </xf>
    <xf numFmtId="0" fontId="37" fillId="0" borderId="0" xfId="0" applyFont="1"/>
    <xf numFmtId="43" fontId="4" fillId="0" borderId="0" xfId="1" applyFont="1"/>
    <xf numFmtId="169" fontId="4" fillId="0" borderId="0" xfId="0" applyNumberFormat="1" applyFont="1"/>
    <xf numFmtId="0" fontId="4" fillId="0" borderId="0" xfId="0" applyFont="1" applyAlignment="1">
      <alignment horizontal="left" indent="3"/>
    </xf>
    <xf numFmtId="44" fontId="2" fillId="0" borderId="15" xfId="7" applyFont="1" applyFill="1" applyBorder="1"/>
    <xf numFmtId="0" fontId="10" fillId="0" borderId="17" xfId="0" applyFont="1" applyBorder="1" applyAlignment="1">
      <alignment horizontal="center"/>
    </xf>
    <xf numFmtId="166" fontId="4" fillId="3" borderId="1" xfId="0" applyNumberFormat="1" applyFont="1" applyFill="1" applyBorder="1"/>
    <xf numFmtId="172" fontId="4" fillId="0" borderId="0" xfId="0" applyNumberFormat="1" applyFont="1" applyAlignment="1">
      <alignment horizontal="center"/>
    </xf>
    <xf numFmtId="167" fontId="4" fillId="3" borderId="0" xfId="2" applyNumberFormat="1" applyFont="1" applyFill="1" applyBorder="1" applyProtection="1">
      <protection locked="0"/>
    </xf>
    <xf numFmtId="167" fontId="19" fillId="0" borderId="0" xfId="0" applyNumberFormat="1" applyFont="1"/>
    <xf numFmtId="0" fontId="2" fillId="0" borderId="1" xfId="0" applyFont="1" applyBorder="1" applyAlignment="1">
      <alignment horizontal="center"/>
    </xf>
    <xf numFmtId="167" fontId="0" fillId="0" borderId="2" xfId="2" applyNumberFormat="1" applyFont="1" applyFill="1" applyBorder="1"/>
    <xf numFmtId="175" fontId="44" fillId="0" borderId="25" xfId="0" quotePrefix="1" applyNumberFormat="1" applyFont="1" applyBorder="1" applyAlignment="1">
      <alignment horizontal="center"/>
    </xf>
    <xf numFmtId="41" fontId="10" fillId="0" borderId="44" xfId="0" applyNumberFormat="1" applyFont="1" applyBorder="1"/>
    <xf numFmtId="41" fontId="4" fillId="0" borderId="44" xfId="0" applyNumberFormat="1" applyFont="1" applyBorder="1"/>
    <xf numFmtId="0" fontId="0" fillId="3" borderId="10" xfId="6" applyFont="1" applyFill="1" applyBorder="1" applyAlignment="1">
      <alignment horizontal="left" indent="2"/>
    </xf>
    <xf numFmtId="0" fontId="0" fillId="3" borderId="11" xfId="6" applyFont="1" applyFill="1" applyBorder="1"/>
    <xf numFmtId="167" fontId="2" fillId="0" borderId="15" xfId="7" applyNumberFormat="1" applyFont="1" applyFill="1" applyBorder="1"/>
    <xf numFmtId="167" fontId="4" fillId="3" borderId="0" xfId="2" applyNumberFormat="1" applyFont="1" applyFill="1" applyProtection="1">
      <protection locked="0"/>
    </xf>
    <xf numFmtId="167" fontId="4" fillId="3" borderId="1" xfId="2" applyNumberFormat="1" applyFont="1" applyFill="1" applyBorder="1" applyProtection="1">
      <protection locked="0"/>
    </xf>
    <xf numFmtId="166" fontId="1" fillId="3" borderId="0" xfId="1" applyNumberFormat="1" applyFont="1" applyFill="1" applyBorder="1" applyAlignment="1" applyProtection="1">
      <alignment horizontal="right"/>
      <protection locked="0"/>
    </xf>
    <xf numFmtId="44" fontId="2" fillId="0" borderId="0" xfId="7" applyFont="1" applyFill="1" applyBorder="1"/>
    <xf numFmtId="0" fontId="14" fillId="3" borderId="0" xfId="4" applyFont="1" applyFill="1" applyAlignment="1">
      <alignment horizontal="left" vertical="top"/>
    </xf>
    <xf numFmtId="167" fontId="1" fillId="3" borderId="0" xfId="2" applyNumberFormat="1" applyFont="1" applyFill="1" applyProtection="1">
      <protection locked="0"/>
    </xf>
    <xf numFmtId="167" fontId="0" fillId="3" borderId="0" xfId="2" applyNumberFormat="1" applyFont="1" applyFill="1" applyProtection="1"/>
    <xf numFmtId="167" fontId="0" fillId="0" borderId="0" xfId="2" quotePrefix="1" applyNumberFormat="1" applyFont="1" applyFill="1" applyProtection="1"/>
    <xf numFmtId="5" fontId="9" fillId="0" borderId="0" xfId="3" applyNumberFormat="1" applyFont="1" applyFill="1" applyBorder="1" applyAlignment="1" applyProtection="1">
      <alignment horizontal="right"/>
    </xf>
    <xf numFmtId="0" fontId="0" fillId="7" borderId="62" xfId="6" applyFont="1" applyFill="1" applyBorder="1" applyAlignment="1">
      <alignment horizontal="left" indent="2"/>
    </xf>
    <xf numFmtId="0" fontId="0" fillId="7" borderId="63" xfId="6" applyFont="1" applyFill="1" applyBorder="1"/>
    <xf numFmtId="0" fontId="1" fillId="7" borderId="63" xfId="6" applyFill="1" applyBorder="1"/>
    <xf numFmtId="166" fontId="1" fillId="6" borderId="63" xfId="2" applyNumberFormat="1" applyFont="1" applyFill="1" applyBorder="1"/>
    <xf numFmtId="41" fontId="1" fillId="7" borderId="63" xfId="2" applyNumberFormat="1" applyFont="1" applyFill="1" applyBorder="1"/>
    <xf numFmtId="43" fontId="1" fillId="7" borderId="63" xfId="2" applyNumberFormat="1" applyFont="1" applyFill="1" applyBorder="1"/>
    <xf numFmtId="43" fontId="1" fillId="6" borderId="63" xfId="1" applyFont="1" applyFill="1" applyBorder="1"/>
    <xf numFmtId="0" fontId="0" fillId="3" borderId="64" xfId="6" applyFont="1" applyFill="1" applyBorder="1" applyAlignment="1">
      <alignment horizontal="left" indent="2"/>
    </xf>
    <xf numFmtId="0" fontId="0" fillId="3" borderId="65" xfId="6" applyFont="1" applyFill="1" applyBorder="1"/>
    <xf numFmtId="0" fontId="1" fillId="3" borderId="65" xfId="6" applyFill="1" applyBorder="1"/>
    <xf numFmtId="166" fontId="1" fillId="5" borderId="65" xfId="2" applyNumberFormat="1" applyFont="1" applyFill="1" applyBorder="1"/>
    <xf numFmtId="41" fontId="1" fillId="3" borderId="65" xfId="2" applyNumberFormat="1" applyFont="1" applyFill="1" applyBorder="1"/>
    <xf numFmtId="43" fontId="1" fillId="3" borderId="65" xfId="2" applyNumberFormat="1" applyFont="1" applyFill="1" applyBorder="1"/>
    <xf numFmtId="43" fontId="1" fillId="5" borderId="21" xfId="1" applyFont="1" applyFill="1" applyBorder="1"/>
    <xf numFmtId="0" fontId="92" fillId="0" borderId="0" xfId="0" applyFont="1"/>
    <xf numFmtId="0" fontId="2" fillId="0" borderId="1" xfId="0" quotePrefix="1" applyFont="1" applyBorder="1" applyAlignment="1">
      <alignment horizontal="center"/>
    </xf>
    <xf numFmtId="42" fontId="1" fillId="0" borderId="0" xfId="1" applyNumberFormat="1" applyFont="1" applyFill="1" applyBorder="1" applyProtection="1">
      <protection locked="0"/>
    </xf>
    <xf numFmtId="0" fontId="93" fillId="0" borderId="1" xfId="0" applyFont="1" applyBorder="1" applyAlignment="1" applyProtection="1">
      <alignment horizontal="center" wrapText="1"/>
      <protection locked="0"/>
    </xf>
    <xf numFmtId="0" fontId="0" fillId="0" borderId="1" xfId="0" applyBorder="1" applyProtection="1">
      <protection locked="0"/>
    </xf>
    <xf numFmtId="0" fontId="25" fillId="3" borderId="0" xfId="0" applyFont="1" applyFill="1" applyAlignment="1">
      <alignment vertical="top"/>
    </xf>
    <xf numFmtId="167" fontId="11" fillId="3" borderId="0" xfId="2" applyNumberFormat="1" applyFont="1" applyFill="1" applyProtection="1">
      <protection locked="0"/>
    </xf>
    <xf numFmtId="167" fontId="4" fillId="0" borderId="0" xfId="2" applyNumberFormat="1" applyFont="1" applyFill="1" applyBorder="1" applyProtection="1"/>
    <xf numFmtId="167" fontId="1" fillId="3" borderId="0" xfId="2" applyNumberFormat="1" applyFont="1" applyFill="1" applyProtection="1"/>
    <xf numFmtId="0" fontId="0" fillId="0" borderId="10" xfId="6" applyFont="1" applyBorder="1" applyAlignment="1">
      <alignment horizontal="left" indent="2"/>
    </xf>
    <xf numFmtId="0" fontId="0" fillId="0" borderId="11" xfId="6" applyFont="1" applyBorder="1"/>
    <xf numFmtId="0" fontId="1" fillId="0" borderId="11" xfId="6" applyBorder="1"/>
    <xf numFmtId="166" fontId="1" fillId="0" borderId="11" xfId="2" applyNumberFormat="1" applyFont="1" applyFill="1" applyBorder="1"/>
    <xf numFmtId="41" fontId="1" fillId="0" borderId="11" xfId="2" applyNumberFormat="1" applyFont="1" applyFill="1" applyBorder="1"/>
    <xf numFmtId="43" fontId="1" fillId="0" borderId="11" xfId="2" applyNumberFormat="1" applyFont="1" applyFill="1" applyBorder="1"/>
    <xf numFmtId="43" fontId="1" fillId="0" borderId="11" xfId="1" applyFont="1" applyFill="1" applyBorder="1"/>
    <xf numFmtId="167" fontId="1" fillId="0" borderId="1" xfId="2" applyNumberFormat="1" applyFont="1" applyFill="1" applyBorder="1" applyProtection="1">
      <protection locked="0"/>
    </xf>
    <xf numFmtId="9" fontId="1" fillId="3" borderId="0" xfId="3" applyFont="1" applyFill="1" applyProtection="1">
      <protection locked="0"/>
    </xf>
    <xf numFmtId="44" fontId="1" fillId="6" borderId="11" xfId="6" applyNumberFormat="1" applyFill="1" applyBorder="1"/>
    <xf numFmtId="167" fontId="0" fillId="0" borderId="6" xfId="2" applyNumberFormat="1" applyFont="1" applyFill="1" applyBorder="1"/>
    <xf numFmtId="0" fontId="18" fillId="0" borderId="0" xfId="0" applyFont="1" applyAlignment="1" applyProtection="1">
      <alignment horizontal="center" wrapText="1"/>
      <protection locked="0"/>
    </xf>
    <xf numFmtId="0" fontId="18" fillId="0" borderId="0" xfId="0" applyFont="1" applyAlignment="1">
      <alignment horizontal="center" wrapText="1"/>
    </xf>
    <xf numFmtId="0" fontId="0" fillId="0" borderId="0" xfId="0" applyAlignment="1">
      <alignment horizontal="left" vertical="center" wrapText="1"/>
    </xf>
    <xf numFmtId="0" fontId="0" fillId="3" borderId="0" xfId="0" applyFill="1" applyAlignment="1">
      <alignment horizontal="left" vertical="top" wrapText="1"/>
    </xf>
    <xf numFmtId="0" fontId="0" fillId="0" borderId="0" xfId="0" applyAlignment="1">
      <alignment horizontal="left" vertical="top" wrapText="1"/>
    </xf>
    <xf numFmtId="0" fontId="2" fillId="3" borderId="0" xfId="0" applyFont="1" applyFill="1" applyAlignment="1">
      <alignment horizontal="left" vertical="center"/>
    </xf>
    <xf numFmtId="0" fontId="32" fillId="0" borderId="16" xfId="0" applyFont="1" applyBorder="1" applyAlignment="1">
      <alignment horizontal="center"/>
    </xf>
    <xf numFmtId="0" fontId="32" fillId="0" borderId="17" xfId="0" applyFont="1" applyBorder="1" applyAlignment="1">
      <alignment horizontal="center"/>
    </xf>
    <xf numFmtId="0" fontId="32" fillId="0" borderId="18" xfId="0" applyFont="1" applyBorder="1" applyAlignment="1">
      <alignment horizontal="center"/>
    </xf>
    <xf numFmtId="0" fontId="32" fillId="0" borderId="0" xfId="0" applyFont="1" applyAlignment="1">
      <alignment horizontal="center"/>
    </xf>
    <xf numFmtId="0" fontId="32" fillId="0" borderId="23" xfId="0" applyFont="1" applyBorder="1" applyAlignment="1">
      <alignment horizontal="center"/>
    </xf>
    <xf numFmtId="0" fontId="32" fillId="0" borderId="25" xfId="0" applyFont="1" applyBorder="1" applyAlignment="1">
      <alignment horizontal="center"/>
    </xf>
    <xf numFmtId="0" fontId="32" fillId="0" borderId="35" xfId="0" applyFont="1" applyBorder="1" applyAlignment="1">
      <alignment horizontal="center"/>
    </xf>
    <xf numFmtId="0" fontId="18" fillId="0" borderId="0" xfId="6" applyFont="1" applyAlignment="1">
      <alignment horizontal="center"/>
    </xf>
    <xf numFmtId="0" fontId="18" fillId="0" borderId="22" xfId="6" applyFont="1" applyBorder="1" applyAlignment="1">
      <alignment horizontal="center" vertical="top"/>
    </xf>
    <xf numFmtId="0" fontId="21" fillId="9" borderId="16" xfId="6" applyFont="1" applyFill="1" applyBorder="1" applyAlignment="1">
      <alignment horizontal="center"/>
    </xf>
    <xf numFmtId="0" fontId="21" fillId="9" borderId="18" xfId="6" applyFont="1" applyFill="1" applyBorder="1" applyAlignment="1">
      <alignment horizontal="center"/>
    </xf>
    <xf numFmtId="0" fontId="32" fillId="3" borderId="0" xfId="0" applyFont="1" applyFill="1" applyAlignment="1">
      <alignment horizontal="center"/>
    </xf>
  </cellXfs>
  <cellStyles count="9988">
    <cellStyle name="          _x000d__x000a_386grabber=VGA.3GR_x000d__x000a_" xfId="231" xr:uid="{00000000-0005-0000-0000-000000000000}"/>
    <cellStyle name="          _x000d__x000a_386grabber=VGA.3GR_x000d__x000a_ 10" xfId="20" xr:uid="{00000000-0005-0000-0000-000001000000}"/>
    <cellStyle name="          _x000d__x000a_386grabber=VGA.3GR_x000d__x000a_ 133" xfId="478" xr:uid="{00000000-0005-0000-0000-000002000000}"/>
    <cellStyle name="          _x000d__x000a_386grabber=VGA.3GR_x000d__x000a_ 2" xfId="232" xr:uid="{00000000-0005-0000-0000-000003000000}"/>
    <cellStyle name="          _x000d__x000a_386grabber=VGA.3GR_x000d__x000a_ 3" xfId="645" xr:uid="{00000000-0005-0000-0000-000004000000}"/>
    <cellStyle name="          _x000d__x000a_386grabber=VGA.3GR_x000d__x000a_ 4" xfId="1148" xr:uid="{2AE24039-CB75-4849-906E-CA7478C728C3}"/>
    <cellStyle name="          _x000d__x000a_386grabber=VGA.3GR_x000d__x000a__Forecast Flash Report" xfId="925" xr:uid="{00000000-0005-0000-0000-000005000000}"/>
    <cellStyle name="-.024" xfId="223" xr:uid="{00000000-0005-0000-0000-000006000000}"/>
    <cellStyle name="_Calc" xfId="7833" xr:uid="{29B66B15-5DB0-4557-AD0D-5D1CE59CCE4B}"/>
    <cellStyle name="_Calc 2" xfId="7961" xr:uid="{CF6524E4-DF70-409A-B6F4-A0472D415335}"/>
    <cellStyle name="_Link" xfId="8564" xr:uid="{78D320C4-8E37-415E-9602-93E7499DCAE3}"/>
    <cellStyle name="_Link 2" xfId="7805" xr:uid="{9AA55044-35E9-4804-96CF-91BC370710CC}"/>
    <cellStyle name="--1" xfId="233" xr:uid="{00000000-0005-0000-0000-000007000000}"/>
    <cellStyle name="20% - Accent1" xfId="160" builtinId="30" customBuiltin="1"/>
    <cellStyle name="20% - Accent1 2" xfId="333" xr:uid="{00000000-0005-0000-0000-000009000000}"/>
    <cellStyle name="20% - Accent1 2 2" xfId="387" xr:uid="{00000000-0005-0000-0000-00000A000000}"/>
    <cellStyle name="20% - Accent1 2 2 2" xfId="1667" xr:uid="{0FDBF207-8810-4F38-A282-C9AEBF6B9F45}"/>
    <cellStyle name="20% - Accent1 2 2 2 2" xfId="2532" xr:uid="{E3A6A323-5A49-40F5-B968-51FF78E5B2D6}"/>
    <cellStyle name="20% - Accent1 2 2 2 2 2" xfId="3262" xr:uid="{627CCBA0-604F-4501-A909-2BC22D945C52}"/>
    <cellStyle name="20% - Accent1 2 2 2 2 2 2" xfId="4720" xr:uid="{7974C63E-4122-4965-8BD4-B1526159D473}"/>
    <cellStyle name="20% - Accent1 2 2 2 2 2 2 2" xfId="4770" xr:uid="{889C5D6C-3D5B-4A36-B086-E89608CB04E6}"/>
    <cellStyle name="20% - Accent1 2 2 2 2 2 3" xfId="4771" xr:uid="{05588735-036D-40C6-9CD2-627242936EE5}"/>
    <cellStyle name="20% - Accent1 2 2 2 2 3" xfId="3992" xr:uid="{46BAEAB5-F7D4-4A58-B469-DBE8BD78F6AD}"/>
    <cellStyle name="20% - Accent1 2 2 2 2 3 2" xfId="4772" xr:uid="{2C9FD875-3305-4CC6-A597-7A04C2D530DF}"/>
    <cellStyle name="20% - Accent1 2 2 2 2 4" xfId="4773" xr:uid="{81B6080A-DC15-4838-9093-8A361F33BB70}"/>
    <cellStyle name="20% - Accent1 2 2 2 3" xfId="2898" xr:uid="{3828C46F-95CC-464A-98AF-D8FFB1A94A71}"/>
    <cellStyle name="20% - Accent1 2 2 2 3 2" xfId="4356" xr:uid="{7A202DD9-AC58-46FA-81A2-046429B4CCAA}"/>
    <cellStyle name="20% - Accent1 2 2 2 3 2 2" xfId="4774" xr:uid="{F3E4096F-68D1-45E1-A0F0-2104D00EA8AB}"/>
    <cellStyle name="20% - Accent1 2 2 2 3 3" xfId="4775" xr:uid="{11516A4C-DFA0-4C8B-8DCE-02B0FACB2643}"/>
    <cellStyle name="20% - Accent1 2 2 2 4" xfId="3628" xr:uid="{91B41171-489D-49DC-855D-A5F7965A16A5}"/>
    <cellStyle name="20% - Accent1 2 2 2 4 2" xfId="4776" xr:uid="{236A56F4-C331-4CE5-AAF8-2B37517C452A}"/>
    <cellStyle name="20% - Accent1 2 2 2 5" xfId="4777" xr:uid="{622A7816-4BB1-4460-8C92-D41EAAE601F3}"/>
    <cellStyle name="20% - Accent1 2 2 3" xfId="2348" xr:uid="{A089DC0B-4205-42CF-A203-4EC9BD923D83}"/>
    <cellStyle name="20% - Accent1 2 2 3 2" xfId="3080" xr:uid="{2973D36C-DAF5-4922-B595-C1FAB9EEE258}"/>
    <cellStyle name="20% - Accent1 2 2 3 2 2" xfId="4538" xr:uid="{953F4A23-AFDC-403F-9971-A4805E8F127A}"/>
    <cellStyle name="20% - Accent1 2 2 3 2 2 2" xfId="4778" xr:uid="{6C29B079-6D40-42D6-8895-D0C5C172696B}"/>
    <cellStyle name="20% - Accent1 2 2 3 2 3" xfId="4779" xr:uid="{D0468E95-9260-4C01-9E12-588D10369424}"/>
    <cellStyle name="20% - Accent1 2 2 3 3" xfId="3810" xr:uid="{25984D21-88B6-4303-A0DC-04C4FE951424}"/>
    <cellStyle name="20% - Accent1 2 2 3 3 2" xfId="4780" xr:uid="{00C81EA7-CF09-4B3F-B06F-35F3975ED665}"/>
    <cellStyle name="20% - Accent1 2 2 3 4" xfId="4781" xr:uid="{239E82BC-660A-41D3-BB50-2628FCC3DDE7}"/>
    <cellStyle name="20% - Accent1 2 2 4" xfId="2714" xr:uid="{AF037E0B-9D02-4EA6-8E0E-10C00C4AAA9F}"/>
    <cellStyle name="20% - Accent1 2 2 4 2" xfId="4174" xr:uid="{FD4DA21D-0ED6-4F7D-B0F0-56C6F398DB6C}"/>
    <cellStyle name="20% - Accent1 2 2 4 2 2" xfId="4782" xr:uid="{B4EDBB47-8464-404B-8AD8-FCDC9E87266C}"/>
    <cellStyle name="20% - Accent1 2 2 4 3" xfId="4783" xr:uid="{BD85E757-508E-4B1E-B3DC-EF20A7FAD1D1}"/>
    <cellStyle name="20% - Accent1 2 2 5" xfId="3444" xr:uid="{3BE67005-1B4B-4BAC-8AE7-EBEE532FB933}"/>
    <cellStyle name="20% - Accent1 2 2 5 2" xfId="4784" xr:uid="{DB84D9E0-09BB-4240-BA18-879ABA55A25B}"/>
    <cellStyle name="20% - Accent1 2 2 6" xfId="4785" xr:uid="{F4B94547-E4BD-416D-AEE5-A840819492DD}"/>
    <cellStyle name="20% - Accent1 2 3" xfId="1619" xr:uid="{D5477E2A-1684-4094-8BD7-B60E4EBAAEDB}"/>
    <cellStyle name="20% - Accent1 2 3 2" xfId="2484" xr:uid="{C0D20718-E621-4293-ADF8-3E33B0DAC4E5}"/>
    <cellStyle name="20% - Accent1 2 3 2 2" xfId="3214" xr:uid="{556A3EAA-641D-456E-9234-2F5256E86558}"/>
    <cellStyle name="20% - Accent1 2 3 2 2 2" xfId="4672" xr:uid="{D68C8592-E378-42B8-A444-544A3020CE70}"/>
    <cellStyle name="20% - Accent1 2 3 2 2 2 2" xfId="4786" xr:uid="{EEAA2659-19EE-4BE3-8997-C1038C2A0B91}"/>
    <cellStyle name="20% - Accent1 2 3 2 2 3" xfId="4787" xr:uid="{9D1F45E1-EBBA-4B0B-8107-4F9039D10F76}"/>
    <cellStyle name="20% - Accent1 2 3 2 3" xfId="3944" xr:uid="{88A1EBA4-25B0-4D58-934D-7D09E66835F2}"/>
    <cellStyle name="20% - Accent1 2 3 2 3 2" xfId="4788" xr:uid="{E296DE79-7FD2-4CF1-BDDE-769EA5A85229}"/>
    <cellStyle name="20% - Accent1 2 3 2 4" xfId="4789" xr:uid="{7A7B3A7C-196E-4262-BA60-03E352E37B60}"/>
    <cellStyle name="20% - Accent1 2 3 3" xfId="2850" xr:uid="{7A994C22-6848-4396-B8CB-8DC3D398E923}"/>
    <cellStyle name="20% - Accent1 2 3 3 2" xfId="4308" xr:uid="{903579E0-1DB5-4C91-BE9E-9520B1687565}"/>
    <cellStyle name="20% - Accent1 2 3 3 2 2" xfId="4790" xr:uid="{F7DDF232-006F-4D4B-B2C9-AE883D8B27FC}"/>
    <cellStyle name="20% - Accent1 2 3 3 3" xfId="4791" xr:uid="{794EB866-53A8-493F-B55D-CCE2E360C7F0}"/>
    <cellStyle name="20% - Accent1 2 3 4" xfId="3580" xr:uid="{3E1C5820-E9CD-4B99-BCC7-23E68D0840BD}"/>
    <cellStyle name="20% - Accent1 2 3 4 2" xfId="4792" xr:uid="{125AC44A-CC18-4441-B822-12B20007148B}"/>
    <cellStyle name="20% - Accent1 2 3 5" xfId="4793" xr:uid="{20D2C6B6-41CC-4164-9370-FF7F30B2A315}"/>
    <cellStyle name="20% - Accent1 2 4" xfId="2300" xr:uid="{B91750AA-44CB-4056-BF87-4E02809264E2}"/>
    <cellStyle name="20% - Accent1 2 4 2" xfId="3032" xr:uid="{54DDCCA2-05C0-478A-A2D0-555FF723CD2C}"/>
    <cellStyle name="20% - Accent1 2 4 2 2" xfId="4490" xr:uid="{2E2297BB-5BC0-4619-B51E-895F805D0E94}"/>
    <cellStyle name="20% - Accent1 2 4 2 2 2" xfId="4794" xr:uid="{83C41E76-1375-4CB0-8B26-B9773D11BFB8}"/>
    <cellStyle name="20% - Accent1 2 4 2 3" xfId="4795" xr:uid="{ED30DDE8-9E85-48E0-A304-643521E99E12}"/>
    <cellStyle name="20% - Accent1 2 4 3" xfId="3762" xr:uid="{B76C5416-F6D1-49B5-B0CC-6C9E126BB964}"/>
    <cellStyle name="20% - Accent1 2 4 3 2" xfId="4796" xr:uid="{219B4115-AE7E-43BD-ADD8-20C4D019BBEB}"/>
    <cellStyle name="20% - Accent1 2 4 4" xfId="4797" xr:uid="{0B63E095-2A6D-4627-B26A-75A4FF32D97C}"/>
    <cellStyle name="20% - Accent1 2 5" xfId="2666" xr:uid="{834C9B82-265C-4971-A05E-BD97812640DA}"/>
    <cellStyle name="20% - Accent1 2 5 2" xfId="4126" xr:uid="{655C69DA-DABA-40C5-BC82-8CB3C0AB36B8}"/>
    <cellStyle name="20% - Accent1 2 5 2 2" xfId="4798" xr:uid="{D8324838-582E-4F02-842D-D402A6EEB8D0}"/>
    <cellStyle name="20% - Accent1 2 5 3" xfId="4799" xr:uid="{D123B26C-8B3E-4EC5-8856-A1B293816306}"/>
    <cellStyle name="20% - Accent1 2 6" xfId="3396" xr:uid="{1219CDA1-6A9F-444E-B5FD-E755A9BE89D8}"/>
    <cellStyle name="20% - Accent1 2 6 2" xfId="4800" xr:uid="{6E579DDB-ABA1-4F7C-8FF2-987C8E4DD1FB}"/>
    <cellStyle name="20% - Accent1 2 7" xfId="4801" xr:uid="{3EE39808-D1AE-471C-A786-C8B827CF3F19}"/>
    <cellStyle name="20% - Accent1 3" xfId="360" xr:uid="{00000000-0005-0000-0000-00000B000000}"/>
    <cellStyle name="20% - Accent1 3 2" xfId="1640" xr:uid="{5730CB6C-8D31-4831-92F4-9C6B23BD8DE5}"/>
    <cellStyle name="20% - Accent1 3 2 2" xfId="2505" xr:uid="{D687BDA6-F681-4822-AD31-B8735899F626}"/>
    <cellStyle name="20% - Accent1 3 2 2 2" xfId="3235" xr:uid="{46E34F88-2F80-47A4-BCB5-2852D125947B}"/>
    <cellStyle name="20% - Accent1 3 2 2 2 2" xfId="4693" xr:uid="{B9F085EB-A133-4049-9D1C-04BE9322D711}"/>
    <cellStyle name="20% - Accent1 3 2 2 2 2 2" xfId="4802" xr:uid="{38B54DCD-09D0-452C-8903-0D7D8C96B2D6}"/>
    <cellStyle name="20% - Accent1 3 2 2 2 3" xfId="4803" xr:uid="{C950DEE3-DFC2-4A3A-9C62-D59A33512634}"/>
    <cellStyle name="20% - Accent1 3 2 2 3" xfId="3965" xr:uid="{ABF7BC8A-1A2F-46F8-89D8-738D51425B76}"/>
    <cellStyle name="20% - Accent1 3 2 2 3 2" xfId="4804" xr:uid="{9EED6971-3F02-47D0-B41D-ACC3DE9FF985}"/>
    <cellStyle name="20% - Accent1 3 2 2 4" xfId="4805" xr:uid="{0D6696BF-23B4-4A33-B2A6-E9851490290B}"/>
    <cellStyle name="20% - Accent1 3 2 3" xfId="2871" xr:uid="{1D5A25E3-0211-4F6E-8273-A6E80D3DFFF8}"/>
    <cellStyle name="20% - Accent1 3 2 3 2" xfId="4329" xr:uid="{0954369B-02C5-4204-AE36-B9812B55DC71}"/>
    <cellStyle name="20% - Accent1 3 2 3 2 2" xfId="4806" xr:uid="{E6D076EA-E83F-4C71-B01D-7B1DFD266F5E}"/>
    <cellStyle name="20% - Accent1 3 2 3 3" xfId="4807" xr:uid="{57480D99-39A2-402E-AE72-BEAAA63AE231}"/>
    <cellStyle name="20% - Accent1 3 2 4" xfId="3601" xr:uid="{2A965511-236F-4DDE-9536-2E4788DA55A5}"/>
    <cellStyle name="20% - Accent1 3 2 4 2" xfId="4808" xr:uid="{BB1784CC-AAB3-4D82-B1EB-64FF1EA7008D}"/>
    <cellStyle name="20% - Accent1 3 2 5" xfId="4809" xr:uid="{3CF8291D-2A87-4A12-AB61-BA788AFF7B30}"/>
    <cellStyle name="20% - Accent1 3 3" xfId="2321" xr:uid="{020C5FE5-9B32-4678-A87F-3D76DE7FF482}"/>
    <cellStyle name="20% - Accent1 3 3 2" xfId="3053" xr:uid="{8DC2CB39-2475-41A9-8E62-4C9E0C092F39}"/>
    <cellStyle name="20% - Accent1 3 3 2 2" xfId="4511" xr:uid="{C2AA8AB3-F78C-45F3-9958-38318F3724EB}"/>
    <cellStyle name="20% - Accent1 3 3 2 2 2" xfId="4810" xr:uid="{5C49E740-976E-4AD1-88BC-E19B6A4BE7F7}"/>
    <cellStyle name="20% - Accent1 3 3 2 3" xfId="4811" xr:uid="{FCAE4515-BF26-4026-9DEB-C0CDE2E09203}"/>
    <cellStyle name="20% - Accent1 3 3 3" xfId="3783" xr:uid="{6FE8F5C5-AFEE-4C19-8D2E-505055D82439}"/>
    <cellStyle name="20% - Accent1 3 3 3 2" xfId="4812" xr:uid="{84CA2936-D3F9-4B1A-8821-078F04FE7DC1}"/>
    <cellStyle name="20% - Accent1 3 3 4" xfId="4813" xr:uid="{F53BF336-CE6D-45F4-B6DC-6393D691EC80}"/>
    <cellStyle name="20% - Accent1 3 4" xfId="2687" xr:uid="{83EEDA31-404B-4B34-B6E1-2DBB651F6C28}"/>
    <cellStyle name="20% - Accent1 3 4 2" xfId="4147" xr:uid="{228F392F-87C1-49B3-9DB9-92DBBF15EAAE}"/>
    <cellStyle name="20% - Accent1 3 4 2 2" xfId="4814" xr:uid="{64C45DC2-DD3B-4835-BEF0-8C8DBEEE79C0}"/>
    <cellStyle name="20% - Accent1 3 4 3" xfId="4815" xr:uid="{A8BEF0BE-5460-4CC0-85E9-F7BE3AD27E74}"/>
    <cellStyle name="20% - Accent1 3 5" xfId="3417" xr:uid="{51CD24C7-8DF9-4A79-857F-AA497ECA8362}"/>
    <cellStyle name="20% - Accent1 3 5 2" xfId="4816" xr:uid="{1BA4252A-11FD-4EE3-A566-CB92D52C0B10}"/>
    <cellStyle name="20% - Accent1 3 6" xfId="4817" xr:uid="{ED83583E-B0FF-400F-BE50-9876BFF7FD17}"/>
    <cellStyle name="20% - Accent1 4" xfId="1176" xr:uid="{CD272A1E-1CE7-4570-869E-E60CC2071932}"/>
    <cellStyle name="20% - Accent1 4 2" xfId="1517" xr:uid="{2741A115-6520-4660-9FFC-109BC483D0E7}"/>
    <cellStyle name="20% - Accent1 4 2 2" xfId="2418" xr:uid="{1A018ACC-432B-4996-9E76-F224554B392C}"/>
    <cellStyle name="20% - Accent1 4 2 2 2" xfId="3148" xr:uid="{6AF2D74E-7C37-403B-9A77-143CC940A2DC}"/>
    <cellStyle name="20% - Accent1 4 2 2 2 2" xfId="4606" xr:uid="{9346294C-5AE3-426C-8C58-7CB6773FC961}"/>
    <cellStyle name="20% - Accent1 4 2 2 2 2 2" xfId="4818" xr:uid="{C3584BE4-9872-4C42-83C8-44E46E9171CC}"/>
    <cellStyle name="20% - Accent1 4 2 2 2 3" xfId="4819" xr:uid="{C7F003A1-BB4E-4CDA-B014-FE98B465A9B8}"/>
    <cellStyle name="20% - Accent1 4 2 2 3" xfId="3878" xr:uid="{1D4588E2-CEE8-471E-9C4F-F1EA40086D7F}"/>
    <cellStyle name="20% - Accent1 4 2 2 3 2" xfId="4820" xr:uid="{9203AED4-FD6B-44CA-BCC5-0BDDFF9440B5}"/>
    <cellStyle name="20% - Accent1 4 2 2 4" xfId="4821" xr:uid="{5F498039-0BBB-478D-AC06-A9742DDDBCDA}"/>
    <cellStyle name="20% - Accent1 4 2 3" xfId="2784" xr:uid="{E09B19A6-A423-4739-9EEA-08A31BD0F72B}"/>
    <cellStyle name="20% - Accent1 4 2 3 2" xfId="4242" xr:uid="{40A2CC1B-F375-4A04-9EB7-428672AF0D17}"/>
    <cellStyle name="20% - Accent1 4 2 3 2 2" xfId="4822" xr:uid="{B7099D89-9989-42B4-A96A-7FD5F892AE22}"/>
    <cellStyle name="20% - Accent1 4 2 3 3" xfId="4823" xr:uid="{A8A5BD7E-B0FD-49CC-B120-14F46E0FB42D}"/>
    <cellStyle name="20% - Accent1 4 2 4" xfId="3514" xr:uid="{A6CFB2EE-ABA4-49DA-AB7F-CABD117248B5}"/>
    <cellStyle name="20% - Accent1 4 2 4 2" xfId="4824" xr:uid="{222C4DBD-AC39-4F20-9DD4-8D062624847B}"/>
    <cellStyle name="20% - Accent1 4 2 5" xfId="4825" xr:uid="{A0D116DB-EB95-4F92-956F-33CF820FD069}"/>
    <cellStyle name="20% - Accent1 4 3" xfId="2234" xr:uid="{24F0463A-B001-4B1F-903A-B40A462E95C6}"/>
    <cellStyle name="20% - Accent1 4 3 2" xfId="2966" xr:uid="{CB30F2D8-A067-4371-946B-92F58AD2F49A}"/>
    <cellStyle name="20% - Accent1 4 3 2 2" xfId="4424" xr:uid="{B3309004-F727-4AFC-9CB1-F13F11F4DE61}"/>
    <cellStyle name="20% - Accent1 4 3 2 2 2" xfId="4826" xr:uid="{83186C15-CBC9-41EF-AE9F-36D4B40CE7B1}"/>
    <cellStyle name="20% - Accent1 4 3 2 3" xfId="4827" xr:uid="{F1921C5B-5F6B-4D5F-8F3E-6D58154CBEB8}"/>
    <cellStyle name="20% - Accent1 4 3 3" xfId="3696" xr:uid="{460EEBDC-82EC-4333-B3E6-91544A299C70}"/>
    <cellStyle name="20% - Accent1 4 3 3 2" xfId="4828" xr:uid="{52B55685-F065-4BF8-BD82-E6AF0885F451}"/>
    <cellStyle name="20% - Accent1 4 3 4" xfId="4829" xr:uid="{DFC033EF-4BAA-4538-86F1-D903EF81A43D}"/>
    <cellStyle name="20% - Accent1 4 4" xfId="2600" xr:uid="{A6075832-E421-4789-904F-98F67703A1D3}"/>
    <cellStyle name="20% - Accent1 4 4 2" xfId="4060" xr:uid="{017FCDE1-2FCA-4A83-9087-4EFADA924EFF}"/>
    <cellStyle name="20% - Accent1 4 4 2 2" xfId="4830" xr:uid="{BE54A053-2D32-49D8-B680-893A56739310}"/>
    <cellStyle name="20% - Accent1 4 4 3" xfId="4831" xr:uid="{D93DC7FF-14D6-48BC-B474-C4B7BB20B3D5}"/>
    <cellStyle name="20% - Accent1 4 5" xfId="3330" xr:uid="{DEA32936-88B6-457F-B506-EAD17038D7F4}"/>
    <cellStyle name="20% - Accent1 4 5 2" xfId="4832" xr:uid="{91CACF67-49E9-495F-999D-72FE5893DD00}"/>
    <cellStyle name="20% - Accent1 4 6" xfId="4833" xr:uid="{8D2EE43E-0CD4-4EBA-94A6-AD3564435BD8}"/>
    <cellStyle name="20% - Accent2" xfId="163" builtinId="34" customBuiltin="1"/>
    <cellStyle name="20% - Accent2 2" xfId="335" xr:uid="{00000000-0005-0000-0000-00000D000000}"/>
    <cellStyle name="20% - Accent2 2 2" xfId="389" xr:uid="{00000000-0005-0000-0000-00000E000000}"/>
    <cellStyle name="20% - Accent2 2 2 2" xfId="1669" xr:uid="{F88F5D8C-099F-4DB7-96F0-218753E5C43D}"/>
    <cellStyle name="20% - Accent2 2 2 2 2" xfId="2534" xr:uid="{A8638019-F8D2-4273-8D7B-DAA3FA841E8F}"/>
    <cellStyle name="20% - Accent2 2 2 2 2 2" xfId="3264" xr:uid="{77574588-56E6-40CB-89A6-38103F187BA5}"/>
    <cellStyle name="20% - Accent2 2 2 2 2 2 2" xfId="4722" xr:uid="{EF10691E-EF89-45B8-BC73-8DEF95F7E3D9}"/>
    <cellStyle name="20% - Accent2 2 2 2 2 2 2 2" xfId="4834" xr:uid="{3694054F-9506-4DCE-971A-C96DAEDB9745}"/>
    <cellStyle name="20% - Accent2 2 2 2 2 2 3" xfId="4835" xr:uid="{CCC5BECC-4BD3-45A7-B01C-CB2E34BB32C8}"/>
    <cellStyle name="20% - Accent2 2 2 2 2 3" xfId="3994" xr:uid="{4A63A27B-3C21-4E81-9513-9A839A84F952}"/>
    <cellStyle name="20% - Accent2 2 2 2 2 3 2" xfId="4836" xr:uid="{1FB886F2-0F26-4E57-9F78-53094EE5932C}"/>
    <cellStyle name="20% - Accent2 2 2 2 2 4" xfId="4837" xr:uid="{6723ACB3-F511-4003-B535-80F91344CAE7}"/>
    <cellStyle name="20% - Accent2 2 2 2 3" xfId="2900" xr:uid="{D22F5F70-02D0-4714-9AB6-5F87544312C0}"/>
    <cellStyle name="20% - Accent2 2 2 2 3 2" xfId="4358" xr:uid="{AA669D88-2796-4963-8D0E-CAC9BA0F868D}"/>
    <cellStyle name="20% - Accent2 2 2 2 3 2 2" xfId="4838" xr:uid="{8979A2C4-BDA2-4A1C-A6E3-EFAEAAF10067}"/>
    <cellStyle name="20% - Accent2 2 2 2 3 3" xfId="4839" xr:uid="{027D6381-9725-45A3-9C15-92A7CE664B75}"/>
    <cellStyle name="20% - Accent2 2 2 2 4" xfId="3630" xr:uid="{8B5BB1A7-8123-420C-BC56-59DF61ED8A4B}"/>
    <cellStyle name="20% - Accent2 2 2 2 4 2" xfId="4840" xr:uid="{36FFBBD8-D0B0-4A09-A37F-D7759130C02A}"/>
    <cellStyle name="20% - Accent2 2 2 2 5" xfId="4841" xr:uid="{74AF4131-C14C-4234-B09A-D84593F4BD32}"/>
    <cellStyle name="20% - Accent2 2 2 3" xfId="2350" xr:uid="{CEDC4E7E-8C2E-4DB0-AC4D-5AA588D20EB6}"/>
    <cellStyle name="20% - Accent2 2 2 3 2" xfId="3082" xr:uid="{59919FCF-7940-4C05-9491-5505B2C32BFB}"/>
    <cellStyle name="20% - Accent2 2 2 3 2 2" xfId="4540" xr:uid="{A091B799-B158-4FCE-9CA5-D10FB8C7855F}"/>
    <cellStyle name="20% - Accent2 2 2 3 2 2 2" xfId="4842" xr:uid="{AAD515E5-856C-464A-8FEB-728BDBA6406C}"/>
    <cellStyle name="20% - Accent2 2 2 3 2 3" xfId="4843" xr:uid="{25D1859D-74E3-447B-8CD6-02198E0BE858}"/>
    <cellStyle name="20% - Accent2 2 2 3 3" xfId="3812" xr:uid="{6EB702F1-2342-4587-99E9-98A9F699D7B9}"/>
    <cellStyle name="20% - Accent2 2 2 3 3 2" xfId="4844" xr:uid="{8454BC55-3523-4287-A833-651290682997}"/>
    <cellStyle name="20% - Accent2 2 2 3 4" xfId="4845" xr:uid="{B5F5ED73-2A02-4913-8DF7-ABB14C0808D0}"/>
    <cellStyle name="20% - Accent2 2 2 4" xfId="2716" xr:uid="{9F1FC630-54A3-4C54-A4DA-EAB095E2B21B}"/>
    <cellStyle name="20% - Accent2 2 2 4 2" xfId="4176" xr:uid="{DF0E6992-9A23-4490-B535-4AA5D68CB7EE}"/>
    <cellStyle name="20% - Accent2 2 2 4 2 2" xfId="4846" xr:uid="{C4CC244B-DCFF-4F34-849B-29230D2DDC94}"/>
    <cellStyle name="20% - Accent2 2 2 4 3" xfId="4847" xr:uid="{BD22F55D-E4E4-451B-83FC-BB6B307817C3}"/>
    <cellStyle name="20% - Accent2 2 2 5" xfId="3446" xr:uid="{F80017D3-4BE6-46F6-8413-954B5A38DD5E}"/>
    <cellStyle name="20% - Accent2 2 2 5 2" xfId="4848" xr:uid="{73E20A3B-24B0-4C6E-9B2D-7A171F662AA0}"/>
    <cellStyle name="20% - Accent2 2 2 6" xfId="4849" xr:uid="{0B7D7D18-DFD8-4936-9340-7CF290FBC7C2}"/>
    <cellStyle name="20% - Accent2 2 3" xfId="1621" xr:uid="{DF94239B-8860-4295-9784-2F07C6ED4956}"/>
    <cellStyle name="20% - Accent2 2 3 2" xfId="2486" xr:uid="{D550D492-2DCC-4EC6-9FF7-9E4729EE7F9D}"/>
    <cellStyle name="20% - Accent2 2 3 2 2" xfId="3216" xr:uid="{A0585EAC-A123-481C-8781-762648C0CBC8}"/>
    <cellStyle name="20% - Accent2 2 3 2 2 2" xfId="4674" xr:uid="{ACD13AB1-77BC-4FD9-B169-C47099A82CEE}"/>
    <cellStyle name="20% - Accent2 2 3 2 2 2 2" xfId="4850" xr:uid="{9F1B3033-254E-4B0F-AFF5-D07280C96F58}"/>
    <cellStyle name="20% - Accent2 2 3 2 2 3" xfId="4851" xr:uid="{86FF82B5-7439-40CF-A091-C1B1869D25A0}"/>
    <cellStyle name="20% - Accent2 2 3 2 3" xfId="3946" xr:uid="{A9FB257E-66E4-49DA-8CED-900F4655845A}"/>
    <cellStyle name="20% - Accent2 2 3 2 3 2" xfId="4852" xr:uid="{E56648B7-8C71-4FC1-9109-C7EF5306D640}"/>
    <cellStyle name="20% - Accent2 2 3 2 4" xfId="4853" xr:uid="{E178BC29-70AC-4646-B694-15A207A644A7}"/>
    <cellStyle name="20% - Accent2 2 3 3" xfId="2852" xr:uid="{05AFE987-93C9-4DA1-8E49-CE3D09E9D8AA}"/>
    <cellStyle name="20% - Accent2 2 3 3 2" xfId="4310" xr:uid="{EB2C3DA6-1FBA-4D11-9F47-C8CFFD02C6F6}"/>
    <cellStyle name="20% - Accent2 2 3 3 2 2" xfId="4854" xr:uid="{6F0DEB4B-033B-40E2-8505-9DC22979739A}"/>
    <cellStyle name="20% - Accent2 2 3 3 3" xfId="4855" xr:uid="{073A7CCF-894C-428A-8F2A-00F0BB0C8786}"/>
    <cellStyle name="20% - Accent2 2 3 4" xfId="3582" xr:uid="{D2E71B28-C13B-409A-9951-34A4AE7CBCA0}"/>
    <cellStyle name="20% - Accent2 2 3 4 2" xfId="4856" xr:uid="{9BD082DE-C521-45FA-8C0F-233C27E4D6E6}"/>
    <cellStyle name="20% - Accent2 2 3 5" xfId="4857" xr:uid="{F6C71C0C-C17F-4FF0-A06A-4A2E02AA779D}"/>
    <cellStyle name="20% - Accent2 2 4" xfId="2302" xr:uid="{33AB4ADB-B23F-469B-ACFA-90304F5F3A03}"/>
    <cellStyle name="20% - Accent2 2 4 2" xfId="3034" xr:uid="{D65BEE58-0E44-4984-8304-484E28428624}"/>
    <cellStyle name="20% - Accent2 2 4 2 2" xfId="4492" xr:uid="{690EB41C-3080-4601-86FB-7661B35B65E9}"/>
    <cellStyle name="20% - Accent2 2 4 2 2 2" xfId="4858" xr:uid="{B82809E5-F840-424B-A12D-2B1BFFD5C539}"/>
    <cellStyle name="20% - Accent2 2 4 2 3" xfId="4859" xr:uid="{B4C1F893-8DE8-4702-96E0-F82D920E0A70}"/>
    <cellStyle name="20% - Accent2 2 4 3" xfId="3764" xr:uid="{2C6CF3DA-D793-4189-8958-DF4C9966E804}"/>
    <cellStyle name="20% - Accent2 2 4 3 2" xfId="4860" xr:uid="{9B00E79D-1193-454A-8690-6C8ADB8F4D1F}"/>
    <cellStyle name="20% - Accent2 2 4 4" xfId="4861" xr:uid="{6D97FA87-EFAF-4D89-86F0-95927C7DB045}"/>
    <cellStyle name="20% - Accent2 2 5" xfId="2668" xr:uid="{70BB1B09-0BE5-48AF-A8D8-6501FEF16FDB}"/>
    <cellStyle name="20% - Accent2 2 5 2" xfId="4128" xr:uid="{A25FB552-DF24-4C27-B2E5-0611B906498F}"/>
    <cellStyle name="20% - Accent2 2 5 2 2" xfId="4862" xr:uid="{673F2DEC-55B4-4C60-B99F-0E6D0924B086}"/>
    <cellStyle name="20% - Accent2 2 5 3" xfId="4863" xr:uid="{D1FC7FA7-EBD4-4C5B-B0AD-6E78FE5EB89B}"/>
    <cellStyle name="20% - Accent2 2 6" xfId="3398" xr:uid="{A049C33D-CA41-4023-A385-D5FF6D4B5650}"/>
    <cellStyle name="20% - Accent2 2 6 2" xfId="4864" xr:uid="{1C786CF5-CA5B-4741-8343-16D03B774EAA}"/>
    <cellStyle name="20% - Accent2 2 7" xfId="4865" xr:uid="{A9A73E7B-8F2C-44F4-9E3F-D413AFFADDA5}"/>
    <cellStyle name="20% - Accent2 3" xfId="362" xr:uid="{00000000-0005-0000-0000-00000F000000}"/>
    <cellStyle name="20% - Accent2 3 2" xfId="1642" xr:uid="{A98F50EA-C543-4CCA-BFE3-F42D8D9C9766}"/>
    <cellStyle name="20% - Accent2 3 2 2" xfId="2507" xr:uid="{C05037B5-49B7-4CF5-BEFC-AD0D8452C969}"/>
    <cellStyle name="20% - Accent2 3 2 2 2" xfId="3237" xr:uid="{482DBCA5-059D-439B-A9D9-A77ACF3D4FA4}"/>
    <cellStyle name="20% - Accent2 3 2 2 2 2" xfId="4695" xr:uid="{368283EA-5E29-4AF8-9099-EF464E2B5755}"/>
    <cellStyle name="20% - Accent2 3 2 2 2 2 2" xfId="4866" xr:uid="{562EC3E3-3880-443F-AE4C-21F16A3EAEBC}"/>
    <cellStyle name="20% - Accent2 3 2 2 2 3" xfId="4867" xr:uid="{2970DE94-F3D8-40EF-83F3-B8902E749A83}"/>
    <cellStyle name="20% - Accent2 3 2 2 3" xfId="3967" xr:uid="{838CF910-8524-4DD7-B812-2C4DC1797E9D}"/>
    <cellStyle name="20% - Accent2 3 2 2 3 2" xfId="4868" xr:uid="{A5115545-0DA0-4248-AE50-3900805C10AB}"/>
    <cellStyle name="20% - Accent2 3 2 2 4" xfId="4869" xr:uid="{F080BB97-02EE-4B87-96F3-09A74310E8E1}"/>
    <cellStyle name="20% - Accent2 3 2 3" xfId="2873" xr:uid="{64E89942-D658-4CBA-B769-67AA1B816882}"/>
    <cellStyle name="20% - Accent2 3 2 3 2" xfId="4331" xr:uid="{E36F06C1-FA30-4255-8CD4-FE6F9DCF3597}"/>
    <cellStyle name="20% - Accent2 3 2 3 2 2" xfId="4870" xr:uid="{BABB24CF-1064-42B3-857F-2E83F0976FE9}"/>
    <cellStyle name="20% - Accent2 3 2 3 3" xfId="4871" xr:uid="{0F054430-30CE-4693-9D93-7CEF03077F62}"/>
    <cellStyle name="20% - Accent2 3 2 4" xfId="3603" xr:uid="{EA5E6750-ACDD-47D0-815D-C71745A43286}"/>
    <cellStyle name="20% - Accent2 3 2 4 2" xfId="4872" xr:uid="{9D74E227-8917-4515-BF2D-3DB27478F404}"/>
    <cellStyle name="20% - Accent2 3 2 5" xfId="4873" xr:uid="{32D0852E-93B9-4665-BA75-3407F618C6C6}"/>
    <cellStyle name="20% - Accent2 3 3" xfId="2323" xr:uid="{F29E5BC4-EAC1-490E-A6B3-324BD884D060}"/>
    <cellStyle name="20% - Accent2 3 3 2" xfId="3055" xr:uid="{34E96E5F-7A29-4C64-A6CE-745F4F35AC7C}"/>
    <cellStyle name="20% - Accent2 3 3 2 2" xfId="4513" xr:uid="{41DB1377-F35A-4C66-B258-439E8737207C}"/>
    <cellStyle name="20% - Accent2 3 3 2 2 2" xfId="4874" xr:uid="{A7D648D0-08C6-4776-B3D2-B6B508CEF085}"/>
    <cellStyle name="20% - Accent2 3 3 2 3" xfId="4875" xr:uid="{F4730D88-55AC-49E8-A24C-60C05948B706}"/>
    <cellStyle name="20% - Accent2 3 3 3" xfId="3785" xr:uid="{39D75466-48C1-4CEC-9F1E-8F469E398BC8}"/>
    <cellStyle name="20% - Accent2 3 3 3 2" xfId="4876" xr:uid="{09B34B51-9D74-4A0C-9C7F-3AC96AA0B3E2}"/>
    <cellStyle name="20% - Accent2 3 3 4" xfId="4877" xr:uid="{DE20C59E-A591-47A6-9975-5D5FE94FDD8B}"/>
    <cellStyle name="20% - Accent2 3 4" xfId="2689" xr:uid="{4D9421DD-2571-4391-90F0-4043720C9ED8}"/>
    <cellStyle name="20% - Accent2 3 4 2" xfId="4149" xr:uid="{D69785BA-D66B-49B1-A25D-C586CA96C2BB}"/>
    <cellStyle name="20% - Accent2 3 4 2 2" xfId="4878" xr:uid="{72E982CF-B0F6-4D8C-A7C1-A146471F4219}"/>
    <cellStyle name="20% - Accent2 3 4 3" xfId="4879" xr:uid="{730F8AD7-2F95-4850-B728-047E560E55D3}"/>
    <cellStyle name="20% - Accent2 3 5" xfId="3419" xr:uid="{0495EEEF-3685-49B6-9006-35D7CFCDE3EE}"/>
    <cellStyle name="20% - Accent2 3 5 2" xfId="4880" xr:uid="{4F6A2397-38FC-4374-B6AA-BC03CBC3B3A0}"/>
    <cellStyle name="20% - Accent2 3 6" xfId="4881" xr:uid="{0C910237-F585-46FC-BCA1-8754628F4CA8}"/>
    <cellStyle name="20% - Accent2 4" xfId="1181" xr:uid="{90E96B8F-F609-4D57-BB19-652C9FF954AA}"/>
    <cellStyle name="20% - Accent2 4 2" xfId="1519" xr:uid="{5417E505-1433-4576-B3CF-60BE38863266}"/>
    <cellStyle name="20% - Accent2 4 2 2" xfId="2420" xr:uid="{F4F605F4-78F5-4FDC-8C00-B62439E8DC10}"/>
    <cellStyle name="20% - Accent2 4 2 2 2" xfId="3150" xr:uid="{31A18456-5B91-4217-81BB-C489FFC28D30}"/>
    <cellStyle name="20% - Accent2 4 2 2 2 2" xfId="4608" xr:uid="{FDBAEA87-AA04-4739-B064-85DA63D1FE45}"/>
    <cellStyle name="20% - Accent2 4 2 2 2 2 2" xfId="4882" xr:uid="{BF82D551-DAB4-4DC3-B9EE-88F6B2E0A127}"/>
    <cellStyle name="20% - Accent2 4 2 2 2 3" xfId="4883" xr:uid="{776D675E-5C7A-4257-AE79-361BC62F5354}"/>
    <cellStyle name="20% - Accent2 4 2 2 3" xfId="3880" xr:uid="{20910662-740C-4DC8-9C6A-3288815227EF}"/>
    <cellStyle name="20% - Accent2 4 2 2 3 2" xfId="4884" xr:uid="{F4976F53-9B2B-41EC-A071-D79846E3DAB9}"/>
    <cellStyle name="20% - Accent2 4 2 2 4" xfId="4885" xr:uid="{69E0079A-07F3-4EC3-8F2A-85391E98BF67}"/>
    <cellStyle name="20% - Accent2 4 2 3" xfId="2786" xr:uid="{3D0E4C1D-2D3C-4D47-B471-B5F0AC30A1DD}"/>
    <cellStyle name="20% - Accent2 4 2 3 2" xfId="4244" xr:uid="{FD2DCEEA-44C1-406E-9B5E-646E0C1C0C4F}"/>
    <cellStyle name="20% - Accent2 4 2 3 2 2" xfId="4886" xr:uid="{46F4CFC1-96AA-4F7D-B804-EE6485761D9A}"/>
    <cellStyle name="20% - Accent2 4 2 3 3" xfId="4887" xr:uid="{CFFA68AF-9825-479B-9A03-94312DA5A26B}"/>
    <cellStyle name="20% - Accent2 4 2 4" xfId="3516" xr:uid="{A5DB7FB0-134E-44A5-8B3B-E320E64570FB}"/>
    <cellStyle name="20% - Accent2 4 2 4 2" xfId="4888" xr:uid="{01821201-E44F-4622-817B-EF0304059EF0}"/>
    <cellStyle name="20% - Accent2 4 2 5" xfId="4889" xr:uid="{51B4AE34-E7EA-4838-B4AA-A05804A5BA29}"/>
    <cellStyle name="20% - Accent2 4 3" xfId="2236" xr:uid="{73F76AE3-F5D3-455B-A8F1-9E6CC375A5C4}"/>
    <cellStyle name="20% - Accent2 4 3 2" xfId="2968" xr:uid="{EE7F32DD-B5ED-46C0-950D-1B9945A1A64A}"/>
    <cellStyle name="20% - Accent2 4 3 2 2" xfId="4426" xr:uid="{3529D5A6-0632-4FF2-A7CD-03CF461E4009}"/>
    <cellStyle name="20% - Accent2 4 3 2 2 2" xfId="4890" xr:uid="{D7EBC45D-9F55-4260-9ACF-87D399D77A79}"/>
    <cellStyle name="20% - Accent2 4 3 2 3" xfId="4891" xr:uid="{0A868F10-DA54-4642-AAF8-FAD77D908D44}"/>
    <cellStyle name="20% - Accent2 4 3 3" xfId="3698" xr:uid="{DC612294-1F7A-489B-B409-97194C4062EB}"/>
    <cellStyle name="20% - Accent2 4 3 3 2" xfId="4892" xr:uid="{D3A366DF-4A39-42AD-9234-1DE7F993A270}"/>
    <cellStyle name="20% - Accent2 4 3 4" xfId="4893" xr:uid="{36C648EA-F0FE-4444-8982-4B1EA359F471}"/>
    <cellStyle name="20% - Accent2 4 4" xfId="2602" xr:uid="{4A237A09-8E96-467D-8C3E-C901A0057596}"/>
    <cellStyle name="20% - Accent2 4 4 2" xfId="4062" xr:uid="{A6F5CC9B-30B3-4D27-B28C-53AAF42F854B}"/>
    <cellStyle name="20% - Accent2 4 4 2 2" xfId="4894" xr:uid="{1BE09076-F42D-45F7-A27A-04AA5B80816E}"/>
    <cellStyle name="20% - Accent2 4 4 3" xfId="4895" xr:uid="{D216637C-4C30-482C-AB71-2D9493E4CCC1}"/>
    <cellStyle name="20% - Accent2 4 5" xfId="3332" xr:uid="{C50328D6-FA6B-4A4F-AF0C-0E657EC5CC9D}"/>
    <cellStyle name="20% - Accent2 4 5 2" xfId="4896" xr:uid="{57445010-5A82-47D9-93E1-E0724EAE1DDE}"/>
    <cellStyle name="20% - Accent2 4 6" xfId="4897" xr:uid="{8A5FFF91-F416-4A62-A0C9-D2BAE7390BC1}"/>
    <cellStyle name="20% - Accent3" xfId="166" builtinId="38" customBuiltin="1"/>
    <cellStyle name="20% - Accent3 2" xfId="337" xr:uid="{00000000-0005-0000-0000-000011000000}"/>
    <cellStyle name="20% - Accent3 2 2" xfId="391" xr:uid="{00000000-0005-0000-0000-000012000000}"/>
    <cellStyle name="20% - Accent3 2 2 2" xfId="1671" xr:uid="{978A5789-7077-4E37-A9D4-F652900C0EAE}"/>
    <cellStyle name="20% - Accent3 2 2 2 2" xfId="2536" xr:uid="{01EA6561-6EE4-42E4-8D21-724CCED7729A}"/>
    <cellStyle name="20% - Accent3 2 2 2 2 2" xfId="3266" xr:uid="{571772CE-E000-405D-A8D1-FA76356FFA4E}"/>
    <cellStyle name="20% - Accent3 2 2 2 2 2 2" xfId="4724" xr:uid="{BEA9667F-0E1C-4AD4-B757-D5B76B6E58FE}"/>
    <cellStyle name="20% - Accent3 2 2 2 2 2 2 2" xfId="4898" xr:uid="{E54499A6-727E-4308-9858-12E902B08DC4}"/>
    <cellStyle name="20% - Accent3 2 2 2 2 2 3" xfId="4899" xr:uid="{EB47D740-E9CA-4232-B0C7-AC80CB11BFE5}"/>
    <cellStyle name="20% - Accent3 2 2 2 2 3" xfId="3996" xr:uid="{AC7EE2A1-8234-46BE-89ED-BAEF7827FD37}"/>
    <cellStyle name="20% - Accent3 2 2 2 2 3 2" xfId="4900" xr:uid="{4131D128-7D97-42CC-BDD3-99E1F33D4C6B}"/>
    <cellStyle name="20% - Accent3 2 2 2 2 4" xfId="4901" xr:uid="{ECDBE697-63E7-4E5B-B7D4-82632B09CBCA}"/>
    <cellStyle name="20% - Accent3 2 2 2 3" xfId="2902" xr:uid="{0648EA15-E97D-4211-98A8-C9FFC71601BC}"/>
    <cellStyle name="20% - Accent3 2 2 2 3 2" xfId="4360" xr:uid="{8ECC6880-7159-4B3E-8F80-3B9169F6C5CB}"/>
    <cellStyle name="20% - Accent3 2 2 2 3 2 2" xfId="4902" xr:uid="{5C6A26D1-324E-4FEA-BD96-298DDF992793}"/>
    <cellStyle name="20% - Accent3 2 2 2 3 3" xfId="4903" xr:uid="{DA25D657-1C7B-4A47-9227-9B7C0DA69CAF}"/>
    <cellStyle name="20% - Accent3 2 2 2 4" xfId="3632" xr:uid="{382707E9-7227-45B5-A027-8B2BF4D9A8DE}"/>
    <cellStyle name="20% - Accent3 2 2 2 4 2" xfId="4904" xr:uid="{76A42A04-CDE3-48B8-95EB-95D1E2E68341}"/>
    <cellStyle name="20% - Accent3 2 2 2 5" xfId="4905" xr:uid="{1E8E25AC-38CC-41D3-9459-940F7628845C}"/>
    <cellStyle name="20% - Accent3 2 2 3" xfId="2352" xr:uid="{DEA438BE-0E79-45E1-9AFC-4D7AFF97322A}"/>
    <cellStyle name="20% - Accent3 2 2 3 2" xfId="3084" xr:uid="{8FE61D80-4465-40DA-906D-94EF8224C3CA}"/>
    <cellStyle name="20% - Accent3 2 2 3 2 2" xfId="4542" xr:uid="{6908488C-DDFD-431A-ACC3-950F1CB23683}"/>
    <cellStyle name="20% - Accent3 2 2 3 2 2 2" xfId="4906" xr:uid="{4C2F20B1-26EF-4A05-A1B6-0B44DD9F7354}"/>
    <cellStyle name="20% - Accent3 2 2 3 2 3" xfId="4907" xr:uid="{A4CBC15D-056D-431D-A35B-4D200A8E3418}"/>
    <cellStyle name="20% - Accent3 2 2 3 3" xfId="3814" xr:uid="{7CB58365-1D88-4DDF-81F5-CC38E3277870}"/>
    <cellStyle name="20% - Accent3 2 2 3 3 2" xfId="4908" xr:uid="{B9BF02A9-A291-4498-AD70-BCCAF013D985}"/>
    <cellStyle name="20% - Accent3 2 2 3 4" xfId="4909" xr:uid="{97EADD03-709C-47FD-947F-5A8A632B5409}"/>
    <cellStyle name="20% - Accent3 2 2 4" xfId="2718" xr:uid="{BAB4E141-184C-475E-A49C-EA9F24641427}"/>
    <cellStyle name="20% - Accent3 2 2 4 2" xfId="4178" xr:uid="{9363D476-B573-47FD-97AF-C00B86948CBF}"/>
    <cellStyle name="20% - Accent3 2 2 4 2 2" xfId="4910" xr:uid="{54A188AF-285E-475C-9E04-3EFB5A9AD441}"/>
    <cellStyle name="20% - Accent3 2 2 4 3" xfId="4911" xr:uid="{649C9B8C-17DF-4F93-8AB8-FF490BC768F9}"/>
    <cellStyle name="20% - Accent3 2 2 5" xfId="3448" xr:uid="{53ACE65C-BC6B-430A-8821-D6736D9DEB01}"/>
    <cellStyle name="20% - Accent3 2 2 5 2" xfId="4912" xr:uid="{E3DE3139-F47C-4E91-8211-7410438FB1F0}"/>
    <cellStyle name="20% - Accent3 2 2 6" xfId="4913" xr:uid="{4B15F500-A684-4995-AF4A-FCE898F86471}"/>
    <cellStyle name="20% - Accent3 2 3" xfId="1623" xr:uid="{65933AE3-678E-4503-9458-581F9A2B694C}"/>
    <cellStyle name="20% - Accent3 2 3 2" xfId="2488" xr:uid="{A06DBDBA-37F9-4B66-9DF3-CDA93BF86270}"/>
    <cellStyle name="20% - Accent3 2 3 2 2" xfId="3218" xr:uid="{22A37821-A60B-4571-9CB5-2595C01FA67D}"/>
    <cellStyle name="20% - Accent3 2 3 2 2 2" xfId="4676" xr:uid="{5BFEADDF-1FC2-43BC-934B-A4A70D044A5C}"/>
    <cellStyle name="20% - Accent3 2 3 2 2 2 2" xfId="4914" xr:uid="{DFF4A055-62D6-4DA3-B2A2-40E9396173F1}"/>
    <cellStyle name="20% - Accent3 2 3 2 2 3" xfId="4915" xr:uid="{F3E8F085-B1EC-4FD5-AAFF-A39A3E013EB8}"/>
    <cellStyle name="20% - Accent3 2 3 2 3" xfId="3948" xr:uid="{A699B75D-5068-481B-A655-DE56A54820A2}"/>
    <cellStyle name="20% - Accent3 2 3 2 3 2" xfId="4916" xr:uid="{07124367-9EBC-452E-AB5D-048B854F074A}"/>
    <cellStyle name="20% - Accent3 2 3 2 4" xfId="4917" xr:uid="{419E13FB-0437-4079-A636-ABBB3698195C}"/>
    <cellStyle name="20% - Accent3 2 3 3" xfId="2854" xr:uid="{375E4F69-4A89-4177-9A59-7FB3FA91E550}"/>
    <cellStyle name="20% - Accent3 2 3 3 2" xfId="4312" xr:uid="{81CD312A-4289-4E0D-8BF6-2CA8B78CC7A4}"/>
    <cellStyle name="20% - Accent3 2 3 3 2 2" xfId="4918" xr:uid="{28DA2043-5180-4259-BA48-52C42ABDE512}"/>
    <cellStyle name="20% - Accent3 2 3 3 3" xfId="4919" xr:uid="{0B8A6DF0-FDA4-42BB-B48B-0D03A468BAB8}"/>
    <cellStyle name="20% - Accent3 2 3 4" xfId="3584" xr:uid="{795AA3DB-7A77-485A-A216-1CA0C11E3A72}"/>
    <cellStyle name="20% - Accent3 2 3 4 2" xfId="4920" xr:uid="{DE5EFF67-516A-4917-AEF2-A9686D169A04}"/>
    <cellStyle name="20% - Accent3 2 3 5" xfId="4921" xr:uid="{D423C056-2593-456E-96F0-ADE00FE836DB}"/>
    <cellStyle name="20% - Accent3 2 4" xfId="2304" xr:uid="{86C8C073-C708-49CF-BA51-E913E8AE1C75}"/>
    <cellStyle name="20% - Accent3 2 4 2" xfId="3036" xr:uid="{CF181194-4F4E-4A49-BDC8-0E9292D3D808}"/>
    <cellStyle name="20% - Accent3 2 4 2 2" xfId="4494" xr:uid="{DF25F11E-87E2-4E14-B319-7B03C40DC172}"/>
    <cellStyle name="20% - Accent3 2 4 2 2 2" xfId="4922" xr:uid="{9CC30B5A-874A-47AF-A44C-6FDE59F282D6}"/>
    <cellStyle name="20% - Accent3 2 4 2 3" xfId="4923" xr:uid="{66F1C214-72F7-4090-90ED-F182DECBB46E}"/>
    <cellStyle name="20% - Accent3 2 4 3" xfId="3766" xr:uid="{F1966EEA-227E-4A4C-8047-51F6F54D3BDB}"/>
    <cellStyle name="20% - Accent3 2 4 3 2" xfId="4924" xr:uid="{61914523-A672-4D34-886C-ECC20A96024E}"/>
    <cellStyle name="20% - Accent3 2 4 4" xfId="4925" xr:uid="{64F138B7-A094-4C43-950B-CD2346D6DDA1}"/>
    <cellStyle name="20% - Accent3 2 5" xfId="2670" xr:uid="{CD3607AD-F91F-4FD9-AF4D-97E3D823F1AF}"/>
    <cellStyle name="20% - Accent3 2 5 2" xfId="4130" xr:uid="{52CB09CF-C47E-4E71-A4ED-5FAEF2659353}"/>
    <cellStyle name="20% - Accent3 2 5 2 2" xfId="4926" xr:uid="{7F646019-A8E4-4E8E-89DE-2123C1940CDB}"/>
    <cellStyle name="20% - Accent3 2 5 3" xfId="4927" xr:uid="{513B743E-C0BB-486A-9BB1-D91E91F41159}"/>
    <cellStyle name="20% - Accent3 2 6" xfId="3400" xr:uid="{1D29891F-B412-4514-8E27-F9B7707F29A4}"/>
    <cellStyle name="20% - Accent3 2 6 2" xfId="4928" xr:uid="{2DF53BCE-EAFF-477E-AACB-E86F83EAA37A}"/>
    <cellStyle name="20% - Accent3 2 7" xfId="4929" xr:uid="{2863AEA5-253D-4B9A-A9D4-6783667CCA4E}"/>
    <cellStyle name="20% - Accent3 3" xfId="364" xr:uid="{00000000-0005-0000-0000-000013000000}"/>
    <cellStyle name="20% - Accent3 3 2" xfId="1644" xr:uid="{E55E2052-61E9-4633-9D5E-305122A16560}"/>
    <cellStyle name="20% - Accent3 3 2 2" xfId="2509" xr:uid="{FBE14D7A-793D-4DF7-8579-859A1CF62BDE}"/>
    <cellStyle name="20% - Accent3 3 2 2 2" xfId="3239" xr:uid="{9F9038FB-FBB1-445A-8B57-B5C52632E85C}"/>
    <cellStyle name="20% - Accent3 3 2 2 2 2" xfId="4697" xr:uid="{A419D217-4355-4CB5-BE9D-0A1D3D02DE92}"/>
    <cellStyle name="20% - Accent3 3 2 2 2 2 2" xfId="4930" xr:uid="{FD29F527-2559-43B4-88A9-AD47E014A23D}"/>
    <cellStyle name="20% - Accent3 3 2 2 2 3" xfId="4931" xr:uid="{8B9D9869-2AFC-49E9-87B8-D5BCEBE03836}"/>
    <cellStyle name="20% - Accent3 3 2 2 3" xfId="3969" xr:uid="{E46843A8-FD93-4AEA-94DE-EAAD0C16FD59}"/>
    <cellStyle name="20% - Accent3 3 2 2 3 2" xfId="4932" xr:uid="{6F24CD4A-5360-4FC3-A5EF-74E1616548A6}"/>
    <cellStyle name="20% - Accent3 3 2 2 4" xfId="4933" xr:uid="{5741C3E2-763A-4B73-84F4-0A349E95606A}"/>
    <cellStyle name="20% - Accent3 3 2 3" xfId="2875" xr:uid="{8B683B14-6279-4584-B43B-90603F6C9E4B}"/>
    <cellStyle name="20% - Accent3 3 2 3 2" xfId="4333" xr:uid="{3CFCB671-E7CF-42C4-BFE3-26E099997418}"/>
    <cellStyle name="20% - Accent3 3 2 3 2 2" xfId="4934" xr:uid="{90BA3337-C8E9-4210-B1F3-A6AB4DDED80A}"/>
    <cellStyle name="20% - Accent3 3 2 3 3" xfId="4935" xr:uid="{EC6CBDFA-A9A8-4AD3-A6B1-D84A4E8D1605}"/>
    <cellStyle name="20% - Accent3 3 2 4" xfId="3605" xr:uid="{3240A48E-2A9A-4CF8-9972-0B76270B43B1}"/>
    <cellStyle name="20% - Accent3 3 2 4 2" xfId="4936" xr:uid="{EE453C6E-AB4F-448F-BD7F-B7388BCDB0D5}"/>
    <cellStyle name="20% - Accent3 3 2 5" xfId="4937" xr:uid="{563F595E-540D-49CD-990F-F0C3AC088E46}"/>
    <cellStyle name="20% - Accent3 3 3" xfId="2325" xr:uid="{DEFB4BC2-947F-4977-A2D6-5FE46B27AA42}"/>
    <cellStyle name="20% - Accent3 3 3 2" xfId="3057" xr:uid="{D91C6CF9-4997-446F-B28D-82CE3F16F7BA}"/>
    <cellStyle name="20% - Accent3 3 3 2 2" xfId="4515" xr:uid="{E363C602-D39E-4C8B-9385-1F7B8E4455BF}"/>
    <cellStyle name="20% - Accent3 3 3 2 2 2" xfId="4938" xr:uid="{F76BDE9D-1DAD-4DBD-A605-DFA26B94810C}"/>
    <cellStyle name="20% - Accent3 3 3 2 3" xfId="4939" xr:uid="{5F89CAEA-9354-42DC-AC79-0BA2D4B51519}"/>
    <cellStyle name="20% - Accent3 3 3 3" xfId="3787" xr:uid="{95509142-0D30-4AA9-989A-FC07B9691F55}"/>
    <cellStyle name="20% - Accent3 3 3 3 2" xfId="4940" xr:uid="{0E60F244-4F74-4A37-9F7E-81FB5094327F}"/>
    <cellStyle name="20% - Accent3 3 3 4" xfId="4941" xr:uid="{12E9C9B8-E972-43A5-A0BC-9A99E4787752}"/>
    <cellStyle name="20% - Accent3 3 4" xfId="2691" xr:uid="{39123F84-8DB4-45CB-98EA-3B42F9B1D67D}"/>
    <cellStyle name="20% - Accent3 3 4 2" xfId="4151" xr:uid="{05650DDC-577D-4C3F-B252-0EE1D9872D08}"/>
    <cellStyle name="20% - Accent3 3 4 2 2" xfId="4942" xr:uid="{E0E931F8-3F8A-4439-9C27-99E77ECFA5E4}"/>
    <cellStyle name="20% - Accent3 3 4 3" xfId="4943" xr:uid="{C029A6D7-B3C1-4E80-944C-47A76E36542E}"/>
    <cellStyle name="20% - Accent3 3 5" xfId="3421" xr:uid="{D1FED53B-3089-4C15-BEE6-293680E882F0}"/>
    <cellStyle name="20% - Accent3 3 5 2" xfId="4944" xr:uid="{3E751C66-49DB-43EE-9255-7BBFA92BD31C}"/>
    <cellStyle name="20% - Accent3 3 6" xfId="4945" xr:uid="{A89DB63E-A1EA-4754-AC90-931AF5077A11}"/>
    <cellStyle name="20% - Accent3 4" xfId="1353" xr:uid="{D4168C9A-F3DE-45B1-9D06-F7A92D81658E}"/>
    <cellStyle name="20% - Accent3 4 2" xfId="1521" xr:uid="{052BD4E9-81B9-418E-928C-9E8EBF72A56F}"/>
    <cellStyle name="20% - Accent3 4 2 2" xfId="2422" xr:uid="{86E62324-BA73-4A55-9D52-28E31D6ECF79}"/>
    <cellStyle name="20% - Accent3 4 2 2 2" xfId="3152" xr:uid="{DEF1AAD0-52BE-4304-A722-1579C614FEE6}"/>
    <cellStyle name="20% - Accent3 4 2 2 2 2" xfId="4610" xr:uid="{790B4CE5-4F69-4393-8E6C-A276985AF61A}"/>
    <cellStyle name="20% - Accent3 4 2 2 2 2 2" xfId="4946" xr:uid="{8E24B0EB-D263-4E5D-810F-379A821B0D18}"/>
    <cellStyle name="20% - Accent3 4 2 2 2 3" xfId="4947" xr:uid="{3B0747DF-4F95-4BC1-90AC-1475846CF35E}"/>
    <cellStyle name="20% - Accent3 4 2 2 3" xfId="3882" xr:uid="{6CC7F272-4872-46AB-9E63-73AE5F127142}"/>
    <cellStyle name="20% - Accent3 4 2 2 3 2" xfId="4948" xr:uid="{35E11DAD-919B-485E-8E19-F488B9B2F669}"/>
    <cellStyle name="20% - Accent3 4 2 2 4" xfId="4949" xr:uid="{6C643896-7318-4933-A7D3-636079AF6860}"/>
    <cellStyle name="20% - Accent3 4 2 3" xfId="2788" xr:uid="{AD95AE16-5869-4F90-A30A-98EBC4B7BFF7}"/>
    <cellStyle name="20% - Accent3 4 2 3 2" xfId="4246" xr:uid="{2093ABB8-5D35-4E30-AF1F-A08B37607AC4}"/>
    <cellStyle name="20% - Accent3 4 2 3 2 2" xfId="4950" xr:uid="{BC800AE6-001E-4B5F-8EDD-B8199C1F4572}"/>
    <cellStyle name="20% - Accent3 4 2 3 3" xfId="4951" xr:uid="{FE34A2B2-3A85-484C-AB1D-A8D7D2C6BD1F}"/>
    <cellStyle name="20% - Accent3 4 2 4" xfId="3518" xr:uid="{6397EEC4-FC03-4F78-B626-BDBBD4F7EB7C}"/>
    <cellStyle name="20% - Accent3 4 2 4 2" xfId="4952" xr:uid="{7871A416-6C0C-47AF-A522-ABD5E464C782}"/>
    <cellStyle name="20% - Accent3 4 2 5" xfId="4953" xr:uid="{3B08B8C8-80E2-4009-9680-BD38BEC41ECF}"/>
    <cellStyle name="20% - Accent3 4 3" xfId="2238" xr:uid="{636CB98A-A5D8-4303-96BD-1405D1708C22}"/>
    <cellStyle name="20% - Accent3 4 3 2" xfId="2970" xr:uid="{637FCD0E-88A1-41DA-8938-DDE6FDC0A306}"/>
    <cellStyle name="20% - Accent3 4 3 2 2" xfId="4428" xr:uid="{05AE38E5-33C2-44AB-AF06-7F38B074452D}"/>
    <cellStyle name="20% - Accent3 4 3 2 2 2" xfId="4954" xr:uid="{702045B1-97A2-4BDD-A17A-578EA6BE212B}"/>
    <cellStyle name="20% - Accent3 4 3 2 3" xfId="4955" xr:uid="{1728905C-247C-4F07-8BA3-4006714C9E90}"/>
    <cellStyle name="20% - Accent3 4 3 3" xfId="3700" xr:uid="{092B9709-828A-4756-B396-782E48B69E5E}"/>
    <cellStyle name="20% - Accent3 4 3 3 2" xfId="4956" xr:uid="{59BE336E-5742-44CC-A956-7A0CCA062161}"/>
    <cellStyle name="20% - Accent3 4 3 4" xfId="4957" xr:uid="{D6381BC1-D86F-4F01-A955-111F69249887}"/>
    <cellStyle name="20% - Accent3 4 4" xfId="2604" xr:uid="{6E28A901-CBE5-4ACF-B5A2-A84FC47A2B13}"/>
    <cellStyle name="20% - Accent3 4 4 2" xfId="4064" xr:uid="{7EEDED1A-BACC-42F1-95DB-4FA391B391FE}"/>
    <cellStyle name="20% - Accent3 4 4 2 2" xfId="4958" xr:uid="{A41F7C58-E4DF-4857-AC80-363B169F6B2F}"/>
    <cellStyle name="20% - Accent3 4 4 3" xfId="4959" xr:uid="{FA949951-C52D-4922-9012-A461874D2BD9}"/>
    <cellStyle name="20% - Accent3 4 5" xfId="3334" xr:uid="{32914ABB-9B6F-4619-830E-64E46E548EF8}"/>
    <cellStyle name="20% - Accent3 4 5 2" xfId="4960" xr:uid="{848EB223-32EE-4E7A-9BCF-745BC0064AE3}"/>
    <cellStyle name="20% - Accent3 4 6" xfId="4961" xr:uid="{B757D002-DEC9-4226-99BC-EC14F7E5C2CC}"/>
    <cellStyle name="20% - Accent4" xfId="169" builtinId="42" customBuiltin="1"/>
    <cellStyle name="20% - Accent4 2" xfId="339" xr:uid="{00000000-0005-0000-0000-000015000000}"/>
    <cellStyle name="20% - Accent4 2 2" xfId="393" xr:uid="{00000000-0005-0000-0000-000016000000}"/>
    <cellStyle name="20% - Accent4 2 2 2" xfId="1673" xr:uid="{01EC55F4-10B5-4EE8-886C-D01DCBF1211E}"/>
    <cellStyle name="20% - Accent4 2 2 2 2" xfId="2538" xr:uid="{991588B9-1789-4A9F-AF75-960144E4B2D1}"/>
    <cellStyle name="20% - Accent4 2 2 2 2 2" xfId="3268" xr:uid="{A76A2EB2-E4CF-4A54-9C1E-0D87ECB79C5E}"/>
    <cellStyle name="20% - Accent4 2 2 2 2 2 2" xfId="4726" xr:uid="{FB65BEB1-7B27-4019-89E2-71F997156A2A}"/>
    <cellStyle name="20% - Accent4 2 2 2 2 2 2 2" xfId="4962" xr:uid="{A00CE686-4AB9-438E-9859-1A04E2C24D3A}"/>
    <cellStyle name="20% - Accent4 2 2 2 2 2 3" xfId="4963" xr:uid="{0D5698C6-8851-4B69-85B7-5B15CDD7877A}"/>
    <cellStyle name="20% - Accent4 2 2 2 2 3" xfId="3998" xr:uid="{B9ECAF09-94D7-4AC7-A706-49E726B28B76}"/>
    <cellStyle name="20% - Accent4 2 2 2 2 3 2" xfId="4964" xr:uid="{9F8A67C3-D558-43B1-BD58-DDF15F0E2B12}"/>
    <cellStyle name="20% - Accent4 2 2 2 2 4" xfId="4965" xr:uid="{8ABA49E9-9315-4923-8251-D377F43CAFA7}"/>
    <cellStyle name="20% - Accent4 2 2 2 3" xfId="2904" xr:uid="{390A1104-025A-48C9-A721-38B49DB175E1}"/>
    <cellStyle name="20% - Accent4 2 2 2 3 2" xfId="4362" xr:uid="{DA69581D-7FC1-4F35-9254-6F540819D3A0}"/>
    <cellStyle name="20% - Accent4 2 2 2 3 2 2" xfId="4966" xr:uid="{292B1A7D-C76E-49D3-9E35-D93F57418321}"/>
    <cellStyle name="20% - Accent4 2 2 2 3 3" xfId="4967" xr:uid="{2097D540-7B75-4D4D-AEF6-D2CAABE05DF3}"/>
    <cellStyle name="20% - Accent4 2 2 2 4" xfId="3634" xr:uid="{F1B4A79F-EFC0-485A-9247-C8268D0CEC69}"/>
    <cellStyle name="20% - Accent4 2 2 2 4 2" xfId="4968" xr:uid="{9020999B-67D3-4ECB-B96D-27B6078D107D}"/>
    <cellStyle name="20% - Accent4 2 2 2 5" xfId="4969" xr:uid="{72FD12EF-EC38-4783-9FE9-110B51C2E2C8}"/>
    <cellStyle name="20% - Accent4 2 2 3" xfId="2354" xr:uid="{83662127-F1AC-49F2-AAD6-DA503BD007F6}"/>
    <cellStyle name="20% - Accent4 2 2 3 2" xfId="3086" xr:uid="{0C583B04-9E25-4930-8086-790081EBBC98}"/>
    <cellStyle name="20% - Accent4 2 2 3 2 2" xfId="4544" xr:uid="{3D7475E9-B381-46DE-9C44-3A45E934FAD3}"/>
    <cellStyle name="20% - Accent4 2 2 3 2 2 2" xfId="4970" xr:uid="{17F31ABD-C87D-4355-AA50-D78718902C7F}"/>
    <cellStyle name="20% - Accent4 2 2 3 2 3" xfId="4971" xr:uid="{5915B817-5576-448F-8F05-422E100E36B3}"/>
    <cellStyle name="20% - Accent4 2 2 3 3" xfId="3816" xr:uid="{EE616F44-2A68-42E6-B0C5-FCCF2598668E}"/>
    <cellStyle name="20% - Accent4 2 2 3 3 2" xfId="4972" xr:uid="{2C79B3DB-0961-4E99-A774-ABDB4740C7E2}"/>
    <cellStyle name="20% - Accent4 2 2 3 4" xfId="4973" xr:uid="{70C19072-0B40-4168-AF93-BA88D283BC3F}"/>
    <cellStyle name="20% - Accent4 2 2 4" xfId="2720" xr:uid="{A5BD5BC0-FE4E-4A19-8E87-2A7A69CE7208}"/>
    <cellStyle name="20% - Accent4 2 2 4 2" xfId="4180" xr:uid="{8617CF2D-B38B-43C7-A123-776059434619}"/>
    <cellStyle name="20% - Accent4 2 2 4 2 2" xfId="4974" xr:uid="{069C54F1-A616-4017-8F58-D269051C7A7E}"/>
    <cellStyle name="20% - Accent4 2 2 4 3" xfId="4975" xr:uid="{792D8B58-F1ED-485B-B944-00A55059FB98}"/>
    <cellStyle name="20% - Accent4 2 2 5" xfId="3450" xr:uid="{03E330C6-25EC-4E08-8C6D-C0D41ADA139C}"/>
    <cellStyle name="20% - Accent4 2 2 5 2" xfId="4976" xr:uid="{92B9756A-BF3F-48EE-9A32-64AFA5343CFC}"/>
    <cellStyle name="20% - Accent4 2 2 6" xfId="4977" xr:uid="{B43164B3-2138-45BA-962D-1EABA1244D14}"/>
    <cellStyle name="20% - Accent4 2 3" xfId="1625" xr:uid="{9DE76620-EBEA-484B-8BE1-7FE1203B20F9}"/>
    <cellStyle name="20% - Accent4 2 3 2" xfId="2490" xr:uid="{D8646F04-CEBE-472D-B52A-6B2638437436}"/>
    <cellStyle name="20% - Accent4 2 3 2 2" xfId="3220" xr:uid="{41A5514E-410A-46BD-83C5-D58565045BFF}"/>
    <cellStyle name="20% - Accent4 2 3 2 2 2" xfId="4678" xr:uid="{72659BE1-F61F-4D42-9873-8B2A7B8D0B00}"/>
    <cellStyle name="20% - Accent4 2 3 2 2 2 2" xfId="4978" xr:uid="{9E53D07D-68EE-4285-87FE-16FC6878FFFC}"/>
    <cellStyle name="20% - Accent4 2 3 2 2 3" xfId="4979" xr:uid="{F03A078A-8C4E-4430-A6B0-CE65A3C19A13}"/>
    <cellStyle name="20% - Accent4 2 3 2 3" xfId="3950" xr:uid="{CA4652EC-F5C7-457D-887C-74FCB08212CB}"/>
    <cellStyle name="20% - Accent4 2 3 2 3 2" xfId="4980" xr:uid="{25CFA7FC-13B0-4948-932A-DF44DB012822}"/>
    <cellStyle name="20% - Accent4 2 3 2 4" xfId="4981" xr:uid="{44A803CE-0EDA-4EE3-859B-F843F264219C}"/>
    <cellStyle name="20% - Accent4 2 3 3" xfId="2856" xr:uid="{ED73B72C-24FC-403C-8A34-80A32C34D9FC}"/>
    <cellStyle name="20% - Accent4 2 3 3 2" xfId="4314" xr:uid="{73DDC20D-F9F3-48BA-A075-A01780EC5860}"/>
    <cellStyle name="20% - Accent4 2 3 3 2 2" xfId="4982" xr:uid="{606A2802-C37C-48A4-8062-A3B47782D46F}"/>
    <cellStyle name="20% - Accent4 2 3 3 3" xfId="4983" xr:uid="{FDC9BEE6-5C83-4836-8763-B74CD2EF078E}"/>
    <cellStyle name="20% - Accent4 2 3 4" xfId="3586" xr:uid="{F94FABF5-61F3-45F0-8A0F-8A5FE3015F44}"/>
    <cellStyle name="20% - Accent4 2 3 4 2" xfId="4984" xr:uid="{81EABA1F-3907-49A3-89B9-2AEEE8647C29}"/>
    <cellStyle name="20% - Accent4 2 3 5" xfId="4985" xr:uid="{E9259550-4916-4B71-A6BD-4CD3E25F9A40}"/>
    <cellStyle name="20% - Accent4 2 4" xfId="2306" xr:uid="{34F1D5B7-BBEA-4F8D-BF9E-853CCA4B8FDA}"/>
    <cellStyle name="20% - Accent4 2 4 2" xfId="3038" xr:uid="{E416433E-8102-4FA5-8ED9-6AC6F3E92B20}"/>
    <cellStyle name="20% - Accent4 2 4 2 2" xfId="4496" xr:uid="{B4366F6A-9451-4670-9F63-BD4B47013003}"/>
    <cellStyle name="20% - Accent4 2 4 2 2 2" xfId="4986" xr:uid="{0E019F0C-CCC3-47CA-9E34-810647AB533E}"/>
    <cellStyle name="20% - Accent4 2 4 2 3" xfId="4987" xr:uid="{66E90F9E-48BD-4BC6-8956-507A6A7B141C}"/>
    <cellStyle name="20% - Accent4 2 4 3" xfId="3768" xr:uid="{8AB6930A-2501-48B6-8277-D84833B2BF1F}"/>
    <cellStyle name="20% - Accent4 2 4 3 2" xfId="4988" xr:uid="{F0C36A5D-A73B-45DE-9CF9-CAF4C2B636A0}"/>
    <cellStyle name="20% - Accent4 2 4 4" xfId="4989" xr:uid="{86428E0A-123F-4D65-B320-94F259D39056}"/>
    <cellStyle name="20% - Accent4 2 5" xfId="2672" xr:uid="{ABDC9085-F7E0-4412-9C5C-40E64BB14253}"/>
    <cellStyle name="20% - Accent4 2 5 2" xfId="4132" xr:uid="{B48D9773-AB56-4633-9B2E-B310CD4DA285}"/>
    <cellStyle name="20% - Accent4 2 5 2 2" xfId="4990" xr:uid="{DBA4F35F-63D4-4EB8-9931-2625F1ABC183}"/>
    <cellStyle name="20% - Accent4 2 5 3" xfId="4991" xr:uid="{DB7715EB-B84D-47EC-9AFD-BE4567C3BE01}"/>
    <cellStyle name="20% - Accent4 2 6" xfId="3402" xr:uid="{DA09FFCD-ABDA-466B-BEB6-CBBD7082376F}"/>
    <cellStyle name="20% - Accent4 2 6 2" xfId="4992" xr:uid="{126F689B-D4EA-4FAF-9DAC-67CE06FAFC7D}"/>
    <cellStyle name="20% - Accent4 2 7" xfId="4993" xr:uid="{FB2BAE3D-FF76-4C0E-833C-20ECC70C2FF7}"/>
    <cellStyle name="20% - Accent4 3" xfId="366" xr:uid="{00000000-0005-0000-0000-000017000000}"/>
    <cellStyle name="20% - Accent4 3 2" xfId="1646" xr:uid="{CB9CB4E3-0CF6-4650-8B63-7EB730805721}"/>
    <cellStyle name="20% - Accent4 3 2 2" xfId="2511" xr:uid="{790FA23B-5609-4B0E-8AB3-80E61B77CF1E}"/>
    <cellStyle name="20% - Accent4 3 2 2 2" xfId="3241" xr:uid="{A9F7DBDB-C15B-454C-90B4-A49A0BD87FF8}"/>
    <cellStyle name="20% - Accent4 3 2 2 2 2" xfId="4699" xr:uid="{5E81C17D-A4FB-4902-A3BE-8C59ED05850B}"/>
    <cellStyle name="20% - Accent4 3 2 2 2 2 2" xfId="4994" xr:uid="{D8D3326F-3AE4-4804-A4CC-3F5C87AE6CB2}"/>
    <cellStyle name="20% - Accent4 3 2 2 2 3" xfId="4995" xr:uid="{9795FE80-796E-4D7E-9ABB-CFCE12AC875A}"/>
    <cellStyle name="20% - Accent4 3 2 2 3" xfId="3971" xr:uid="{D3380E24-E2E6-4762-9F17-E6ECFFFB9603}"/>
    <cellStyle name="20% - Accent4 3 2 2 3 2" xfId="4996" xr:uid="{8238A04F-2490-4857-B3FA-A452360DAC0B}"/>
    <cellStyle name="20% - Accent4 3 2 2 4" xfId="4997" xr:uid="{F6FAE6C6-C1C6-4334-9AFC-A84E1F06EFA1}"/>
    <cellStyle name="20% - Accent4 3 2 3" xfId="2877" xr:uid="{6CDCF4AC-81CC-495B-940B-DF8E31649A04}"/>
    <cellStyle name="20% - Accent4 3 2 3 2" xfId="4335" xr:uid="{084D6BC7-4548-4C70-807B-E1859B5C29C0}"/>
    <cellStyle name="20% - Accent4 3 2 3 2 2" xfId="4998" xr:uid="{C8CF18E1-CC25-461F-A622-BFE92D90E7BF}"/>
    <cellStyle name="20% - Accent4 3 2 3 3" xfId="4999" xr:uid="{87FB2D82-5901-4174-9A0C-47103317B48A}"/>
    <cellStyle name="20% - Accent4 3 2 4" xfId="3607" xr:uid="{CCA6D8A7-9817-4BA6-AE5B-64BD804AA906}"/>
    <cellStyle name="20% - Accent4 3 2 4 2" xfId="5000" xr:uid="{CF405686-B640-49EC-B40D-99F068E07FCD}"/>
    <cellStyle name="20% - Accent4 3 2 5" xfId="5001" xr:uid="{2AB9EFDF-2B2F-4A7B-8DA0-66AE1821AC45}"/>
    <cellStyle name="20% - Accent4 3 3" xfId="2327" xr:uid="{203F518D-E99F-40F2-80CB-DE86AC142B13}"/>
    <cellStyle name="20% - Accent4 3 3 2" xfId="3059" xr:uid="{37C23252-3946-4A71-908D-080349851760}"/>
    <cellStyle name="20% - Accent4 3 3 2 2" xfId="4517" xr:uid="{FB76FC25-09F0-412A-AD90-3BE3071F980D}"/>
    <cellStyle name="20% - Accent4 3 3 2 2 2" xfId="5002" xr:uid="{C1F81B21-C61A-4907-95C7-13D030386F27}"/>
    <cellStyle name="20% - Accent4 3 3 2 3" xfId="5003" xr:uid="{B5FD1273-902E-40E6-AD6C-9F174C7E10ED}"/>
    <cellStyle name="20% - Accent4 3 3 3" xfId="3789" xr:uid="{423FAE91-B9EC-4A2D-9AA3-1F550AFC589F}"/>
    <cellStyle name="20% - Accent4 3 3 3 2" xfId="5004" xr:uid="{2BCAE3FB-5727-4BF0-AC74-05ACBDFC6362}"/>
    <cellStyle name="20% - Accent4 3 3 4" xfId="5005" xr:uid="{33A0B0AF-41D3-4268-BF2C-DF8C387A5977}"/>
    <cellStyle name="20% - Accent4 3 4" xfId="2693" xr:uid="{E19B25AD-D333-4A8F-8389-EB26725DDF10}"/>
    <cellStyle name="20% - Accent4 3 4 2" xfId="4153" xr:uid="{39EFD625-531D-46A6-8B28-14B597144BDE}"/>
    <cellStyle name="20% - Accent4 3 4 2 2" xfId="5006" xr:uid="{2438B64D-9E1F-40BA-A6A4-D321661DA6AE}"/>
    <cellStyle name="20% - Accent4 3 4 3" xfId="5007" xr:uid="{B0139EE8-2A03-4208-8C38-E0479E8626AA}"/>
    <cellStyle name="20% - Accent4 3 5" xfId="3423" xr:uid="{103AEC6E-9533-4C80-AC03-9ADDBDA8B88E}"/>
    <cellStyle name="20% - Accent4 3 5 2" xfId="5008" xr:uid="{86B9102C-767B-4598-9823-CF90D94DF573}"/>
    <cellStyle name="20% - Accent4 3 6" xfId="5009" xr:uid="{C401FF5D-7953-4BF6-8E0C-422FA556F245}"/>
    <cellStyle name="20% - Accent4 4" xfId="1363" xr:uid="{8D9203BF-BD33-47AE-9400-B95D5DDDF75D}"/>
    <cellStyle name="20% - Accent4 4 2" xfId="1523" xr:uid="{550240F5-0353-4C44-8DFD-687D06164F1D}"/>
    <cellStyle name="20% - Accent4 4 2 2" xfId="2424" xr:uid="{9790726D-C546-48F1-8684-B175C90B132F}"/>
    <cellStyle name="20% - Accent4 4 2 2 2" xfId="3154" xr:uid="{9771CB75-7B59-40EC-818D-26D3F088C396}"/>
    <cellStyle name="20% - Accent4 4 2 2 2 2" xfId="4612" xr:uid="{A4766FF5-BD8E-4DF5-9D90-4B05BA3A72A8}"/>
    <cellStyle name="20% - Accent4 4 2 2 2 2 2" xfId="5010" xr:uid="{ED86183B-DF55-4D39-B9ED-6815F770F72D}"/>
    <cellStyle name="20% - Accent4 4 2 2 2 3" xfId="5011" xr:uid="{F727C565-D3DA-4611-BFCA-F54978F72FB9}"/>
    <cellStyle name="20% - Accent4 4 2 2 3" xfId="3884" xr:uid="{482AC2ED-532F-49A4-91BC-6FF861E27554}"/>
    <cellStyle name="20% - Accent4 4 2 2 3 2" xfId="5012" xr:uid="{118B638B-C404-4BA2-A5B0-29CCF192D7EE}"/>
    <cellStyle name="20% - Accent4 4 2 2 4" xfId="5013" xr:uid="{55788B4E-A47E-4CD5-9C4A-C8B64D161A3B}"/>
    <cellStyle name="20% - Accent4 4 2 3" xfId="2790" xr:uid="{270EC815-8C76-413A-923F-D412D4384656}"/>
    <cellStyle name="20% - Accent4 4 2 3 2" xfId="4248" xr:uid="{97DE6054-B804-44A7-8010-25B69136A6A3}"/>
    <cellStyle name="20% - Accent4 4 2 3 2 2" xfId="5014" xr:uid="{A7A367D3-3032-4138-B8A8-330C95F3EBD5}"/>
    <cellStyle name="20% - Accent4 4 2 3 3" xfId="5015" xr:uid="{A5022242-3A53-43D0-87A6-CB52447B6AFA}"/>
    <cellStyle name="20% - Accent4 4 2 4" xfId="3520" xr:uid="{CFE6FD86-16BA-41FA-A270-FE8FEFFB89A6}"/>
    <cellStyle name="20% - Accent4 4 2 4 2" xfId="5016" xr:uid="{073FC91F-A335-4756-993D-B01ADA79379A}"/>
    <cellStyle name="20% - Accent4 4 2 5" xfId="5017" xr:uid="{6B4C7CF2-291B-4988-A8FD-DA048D2ECC2E}"/>
    <cellStyle name="20% - Accent4 4 3" xfId="2240" xr:uid="{E3452917-0066-4125-8657-73672FD24577}"/>
    <cellStyle name="20% - Accent4 4 3 2" xfId="2972" xr:uid="{1920275C-064C-47C2-8A48-21292DA0A565}"/>
    <cellStyle name="20% - Accent4 4 3 2 2" xfId="4430" xr:uid="{56F29422-2513-4A10-BEAC-D3BAC46D1F7F}"/>
    <cellStyle name="20% - Accent4 4 3 2 2 2" xfId="5018" xr:uid="{217ED128-521D-443C-A3B1-80C60CB440B8}"/>
    <cellStyle name="20% - Accent4 4 3 2 3" xfId="5019" xr:uid="{97B8530D-0463-475F-A9D2-EB09F6980284}"/>
    <cellStyle name="20% - Accent4 4 3 3" xfId="3702" xr:uid="{8956161C-8502-4E8E-BCAF-9AAF2FFF3799}"/>
    <cellStyle name="20% - Accent4 4 3 3 2" xfId="5020" xr:uid="{BCF3179C-609C-4A2F-BE88-5741BBE66C82}"/>
    <cellStyle name="20% - Accent4 4 3 4" xfId="5021" xr:uid="{A5A15FD9-4A94-45E5-B608-162C46E9A8C1}"/>
    <cellStyle name="20% - Accent4 4 4" xfId="2606" xr:uid="{19C6F2F7-2914-40AD-998D-61B4A09A8A43}"/>
    <cellStyle name="20% - Accent4 4 4 2" xfId="4066" xr:uid="{317DD380-563E-4761-925F-90A17CC5C6E8}"/>
    <cellStyle name="20% - Accent4 4 4 2 2" xfId="5022" xr:uid="{6CF4CF54-5C11-464A-B3D6-3F1D9C15305A}"/>
    <cellStyle name="20% - Accent4 4 4 3" xfId="5023" xr:uid="{DC9BCF5E-CDE4-4178-8F26-38AB3882144A}"/>
    <cellStyle name="20% - Accent4 4 5" xfId="3336" xr:uid="{DD4F2987-6412-4568-8F0A-A8AD418FCCCE}"/>
    <cellStyle name="20% - Accent4 4 5 2" xfId="5024" xr:uid="{4B2221AB-8D48-4007-8060-BDE12003748C}"/>
    <cellStyle name="20% - Accent4 4 6" xfId="5025" xr:uid="{814B3240-FC91-4126-A0FF-A13035F3E6A3}"/>
    <cellStyle name="20% - Accent5" xfId="172" builtinId="46" customBuiltin="1"/>
    <cellStyle name="20% - Accent5 2" xfId="342" xr:uid="{00000000-0005-0000-0000-000019000000}"/>
    <cellStyle name="20% - Accent5 2 2" xfId="396" xr:uid="{00000000-0005-0000-0000-00001A000000}"/>
    <cellStyle name="20% - Accent5 2 2 2" xfId="1676" xr:uid="{460A3452-7D7D-49DC-BAF1-75B578C9F808}"/>
    <cellStyle name="20% - Accent5 2 2 2 2" xfId="2541" xr:uid="{D2063E44-8F9E-487A-A29D-D5D6336DC8A6}"/>
    <cellStyle name="20% - Accent5 2 2 2 2 2" xfId="3271" xr:uid="{AE0CFA11-6101-4AC4-AC33-F6108B11BD80}"/>
    <cellStyle name="20% - Accent5 2 2 2 2 2 2" xfId="4729" xr:uid="{580569B1-1F5B-408A-9EDB-4FB26775E29C}"/>
    <cellStyle name="20% - Accent5 2 2 2 2 2 2 2" xfId="5026" xr:uid="{9D3407DA-94BF-4676-81CA-756CE3DE0379}"/>
    <cellStyle name="20% - Accent5 2 2 2 2 2 3" xfId="5027" xr:uid="{6C5AC7AD-0A00-4A37-87E1-1BC11B56538F}"/>
    <cellStyle name="20% - Accent5 2 2 2 2 3" xfId="4001" xr:uid="{E81F26D6-0F11-45D1-B137-5ED39E5D22C2}"/>
    <cellStyle name="20% - Accent5 2 2 2 2 3 2" xfId="5028" xr:uid="{5FA9EBDC-11C1-4104-AD1B-1BD431B74AD8}"/>
    <cellStyle name="20% - Accent5 2 2 2 2 4" xfId="5029" xr:uid="{FACE123E-DCE3-4488-984D-25E6DF45BEC7}"/>
    <cellStyle name="20% - Accent5 2 2 2 3" xfId="2907" xr:uid="{D4E7B2D3-5302-44FF-9164-B2A9FE0D7D82}"/>
    <cellStyle name="20% - Accent5 2 2 2 3 2" xfId="4365" xr:uid="{FACB0084-445C-4047-861E-084FBAC50896}"/>
    <cellStyle name="20% - Accent5 2 2 2 3 2 2" xfId="5030" xr:uid="{FE57F628-56D6-483B-8C13-89E72679FA40}"/>
    <cellStyle name="20% - Accent5 2 2 2 3 3" xfId="5031" xr:uid="{DDA82C5E-9415-452B-AC57-96CA6C1AF623}"/>
    <cellStyle name="20% - Accent5 2 2 2 4" xfId="3637" xr:uid="{37792C3C-0E84-4197-8205-14CD76435870}"/>
    <cellStyle name="20% - Accent5 2 2 2 4 2" xfId="5032" xr:uid="{ADB12068-FBC3-4D2B-9CCA-183CE5CE5E9C}"/>
    <cellStyle name="20% - Accent5 2 2 2 5" xfId="5033" xr:uid="{31788567-3271-4E8B-9CB5-86F345371879}"/>
    <cellStyle name="20% - Accent5 2 2 3" xfId="2357" xr:uid="{5AC23A54-756A-4E03-BF19-A9717D7C6C9A}"/>
    <cellStyle name="20% - Accent5 2 2 3 2" xfId="3089" xr:uid="{14247402-4605-486F-9ED2-B98127157ED6}"/>
    <cellStyle name="20% - Accent5 2 2 3 2 2" xfId="4547" xr:uid="{CF57E97B-B91C-415C-B47C-3969A0BF5810}"/>
    <cellStyle name="20% - Accent5 2 2 3 2 2 2" xfId="5034" xr:uid="{98C109A5-393A-44A1-9F51-DCCABA846BC4}"/>
    <cellStyle name="20% - Accent5 2 2 3 2 3" xfId="5035" xr:uid="{2AE9A4A8-323E-4D50-9C81-BBF8361FD63A}"/>
    <cellStyle name="20% - Accent5 2 2 3 3" xfId="3819" xr:uid="{913FDFFA-93DE-4BF8-AE46-6500A0F343F2}"/>
    <cellStyle name="20% - Accent5 2 2 3 3 2" xfId="5036" xr:uid="{11550260-C209-4DF3-A7D3-5B55D578AD07}"/>
    <cellStyle name="20% - Accent5 2 2 3 4" xfId="5037" xr:uid="{AF3F5417-5396-4336-A738-BF0D0D8C886B}"/>
    <cellStyle name="20% - Accent5 2 2 4" xfId="2723" xr:uid="{37AEEB8B-BC1E-498B-978B-A5EE45ACCA1F}"/>
    <cellStyle name="20% - Accent5 2 2 4 2" xfId="4183" xr:uid="{A6EF7A05-0894-479C-9982-5BC75998552F}"/>
    <cellStyle name="20% - Accent5 2 2 4 2 2" xfId="5038" xr:uid="{3783C98F-60A3-44DB-8480-FDEB7F654397}"/>
    <cellStyle name="20% - Accent5 2 2 4 3" xfId="5039" xr:uid="{A34935C0-37F8-4CF8-9B2E-39666CB800A3}"/>
    <cellStyle name="20% - Accent5 2 2 5" xfId="3453" xr:uid="{261EC59E-91E7-4C78-AB19-56828655C221}"/>
    <cellStyle name="20% - Accent5 2 2 5 2" xfId="5040" xr:uid="{7BD89587-9D86-4FE1-AA34-0F128CF868CA}"/>
    <cellStyle name="20% - Accent5 2 2 6" xfId="5041" xr:uid="{4E4D1742-807A-4ACE-BCE7-A44A139A34DC}"/>
    <cellStyle name="20% - Accent5 2 3" xfId="1628" xr:uid="{FE63CBB8-4F20-4D01-835D-25F6E86773CE}"/>
    <cellStyle name="20% - Accent5 2 3 2" xfId="2493" xr:uid="{D5C5FE46-F226-422B-9BF5-7A6C878E1D0E}"/>
    <cellStyle name="20% - Accent5 2 3 2 2" xfId="3223" xr:uid="{59372123-8542-4546-9EC9-4B62E45335B8}"/>
    <cellStyle name="20% - Accent5 2 3 2 2 2" xfId="4681" xr:uid="{D62C2E93-1E1E-494B-A032-C56D6FE79EC8}"/>
    <cellStyle name="20% - Accent5 2 3 2 2 2 2" xfId="5042" xr:uid="{CA0DA785-8CB5-479A-8C1C-BF06D696EC06}"/>
    <cellStyle name="20% - Accent5 2 3 2 2 3" xfId="5043" xr:uid="{F1665DE0-82F0-4CE4-A14C-685FC4C6C023}"/>
    <cellStyle name="20% - Accent5 2 3 2 3" xfId="3953" xr:uid="{CFB8E6B7-2162-413A-9EBB-C0E2C6808787}"/>
    <cellStyle name="20% - Accent5 2 3 2 3 2" xfId="5044" xr:uid="{F18FDD14-0CC4-48BD-980A-AC99C957D6DA}"/>
    <cellStyle name="20% - Accent5 2 3 2 4" xfId="5045" xr:uid="{9B5E786C-AD80-4F30-A7EA-0655CD4EB566}"/>
    <cellStyle name="20% - Accent5 2 3 3" xfId="2859" xr:uid="{467CC601-9329-4863-94A7-BBE923F2B81C}"/>
    <cellStyle name="20% - Accent5 2 3 3 2" xfId="4317" xr:uid="{7CD7137E-F93D-4F62-98AA-09814FEEAE5A}"/>
    <cellStyle name="20% - Accent5 2 3 3 2 2" xfId="5046" xr:uid="{155267C0-1222-41DF-AAF8-DAFCFC327A68}"/>
    <cellStyle name="20% - Accent5 2 3 3 3" xfId="5047" xr:uid="{D8D3D63A-4CDC-408B-8451-A21DDA8D4CA8}"/>
    <cellStyle name="20% - Accent5 2 3 4" xfId="3589" xr:uid="{6D00CAC7-D471-4D3C-98E5-A3C32C228954}"/>
    <cellStyle name="20% - Accent5 2 3 4 2" xfId="5048" xr:uid="{74182B8A-0651-41C4-8EAF-8D29763CC9E9}"/>
    <cellStyle name="20% - Accent5 2 3 5" xfId="5049" xr:uid="{DAB1888E-0500-491F-B6BF-8ECA0A4509B2}"/>
    <cellStyle name="20% - Accent5 2 4" xfId="2309" xr:uid="{1006389D-A25C-4330-A63C-C4D94577FEE7}"/>
    <cellStyle name="20% - Accent5 2 4 2" xfId="3041" xr:uid="{A6282852-B2D0-45A8-A25F-19B4D5C3C6A7}"/>
    <cellStyle name="20% - Accent5 2 4 2 2" xfId="4499" xr:uid="{CE247D57-7401-4F18-94BB-59E0A3F748A2}"/>
    <cellStyle name="20% - Accent5 2 4 2 2 2" xfId="5050" xr:uid="{2812089F-A7AF-4D20-8161-6A90E3DB2F40}"/>
    <cellStyle name="20% - Accent5 2 4 2 3" xfId="5051" xr:uid="{C80B2C04-555F-4DC0-8733-5871A60F70E2}"/>
    <cellStyle name="20% - Accent5 2 4 3" xfId="3771" xr:uid="{1D7B52B1-96A9-4BCB-80E8-4F1FF8249749}"/>
    <cellStyle name="20% - Accent5 2 4 3 2" xfId="5052" xr:uid="{6AB3F010-07F5-4F13-8E05-589E9BA411E3}"/>
    <cellStyle name="20% - Accent5 2 4 4" xfId="5053" xr:uid="{D7A34952-7F59-42D9-B361-2296411E4157}"/>
    <cellStyle name="20% - Accent5 2 5" xfId="2675" xr:uid="{D2A721E3-4BBE-4286-8507-51CA8820AC37}"/>
    <cellStyle name="20% - Accent5 2 5 2" xfId="4135" xr:uid="{A4205536-9FAE-4A60-ABDE-CAD56A4D3C2E}"/>
    <cellStyle name="20% - Accent5 2 5 2 2" xfId="5054" xr:uid="{4ACDE380-B51C-47C9-AE0E-49E0C1262058}"/>
    <cellStyle name="20% - Accent5 2 5 3" xfId="5055" xr:uid="{CD744433-B3DA-4FF0-9688-2259B6596285}"/>
    <cellStyle name="20% - Accent5 2 6" xfId="3405" xr:uid="{7DCDE219-2045-426D-BDFA-75F1B043B83C}"/>
    <cellStyle name="20% - Accent5 2 6 2" xfId="5056" xr:uid="{AC2AEEC1-B94F-4838-87B6-E6C5F03EB6FA}"/>
    <cellStyle name="20% - Accent5 2 7" xfId="5057" xr:uid="{6F42533B-FF03-486E-9A59-AF2F3489A968}"/>
    <cellStyle name="20% - Accent5 3" xfId="368" xr:uid="{00000000-0005-0000-0000-00001B000000}"/>
    <cellStyle name="20% - Accent5 3 2" xfId="1648" xr:uid="{27F5772B-1D3A-4AA3-9F92-8FFAC3076D7C}"/>
    <cellStyle name="20% - Accent5 3 2 2" xfId="2513" xr:uid="{A71A43D9-C5CE-453B-B91B-1E31DAE1012F}"/>
    <cellStyle name="20% - Accent5 3 2 2 2" xfId="3243" xr:uid="{BD901FAB-812E-4E2B-BC7F-66E4D899C6BE}"/>
    <cellStyle name="20% - Accent5 3 2 2 2 2" xfId="4701" xr:uid="{AF73F7A6-A752-44E4-BCAD-E52D75E31864}"/>
    <cellStyle name="20% - Accent5 3 2 2 2 2 2" xfId="5058" xr:uid="{F244CCF2-AE77-4257-B68B-21759A7CE9F7}"/>
    <cellStyle name="20% - Accent5 3 2 2 2 3" xfId="5059" xr:uid="{DECDC3BF-A050-4247-BFC0-CDECD76F61E3}"/>
    <cellStyle name="20% - Accent5 3 2 2 3" xfId="3973" xr:uid="{58DA9831-CF49-45E0-9206-3C5D05BD2AF4}"/>
    <cellStyle name="20% - Accent5 3 2 2 3 2" xfId="5060" xr:uid="{1BCC1227-59FA-4C40-85E6-E6D0171B54EC}"/>
    <cellStyle name="20% - Accent5 3 2 2 4" xfId="5061" xr:uid="{EC5690DA-F0D6-4FC8-AC7B-5817D177EACB}"/>
    <cellStyle name="20% - Accent5 3 2 3" xfId="2879" xr:uid="{B7BCAAEF-B2D5-4547-B9E6-2C0B69EC46B3}"/>
    <cellStyle name="20% - Accent5 3 2 3 2" xfId="4337" xr:uid="{5F5D9700-DFF4-4782-B00F-1FE8BA5D9946}"/>
    <cellStyle name="20% - Accent5 3 2 3 2 2" xfId="5062" xr:uid="{608F9E93-B3F3-41F8-AB83-50C9E504CF4D}"/>
    <cellStyle name="20% - Accent5 3 2 3 3" xfId="5063" xr:uid="{0BE65F53-A914-450B-B486-6CECBE73DF3B}"/>
    <cellStyle name="20% - Accent5 3 2 4" xfId="3609" xr:uid="{7EB7829D-FFB5-40E3-A50E-7017C62640CB}"/>
    <cellStyle name="20% - Accent5 3 2 4 2" xfId="5064" xr:uid="{ACC20E49-1E12-400C-8A7E-C962759DE0B3}"/>
    <cellStyle name="20% - Accent5 3 2 5" xfId="5065" xr:uid="{157BD35E-0161-4B62-9F9E-21114D37CA86}"/>
    <cellStyle name="20% - Accent5 3 3" xfId="2329" xr:uid="{05A0A821-C9F3-4F80-A205-95F5B5085D41}"/>
    <cellStyle name="20% - Accent5 3 3 2" xfId="3061" xr:uid="{062886F4-50CC-4823-B64D-2E664854A39F}"/>
    <cellStyle name="20% - Accent5 3 3 2 2" xfId="4519" xr:uid="{0C6356E2-47FB-4BF3-9D97-F0D2F0DEDADD}"/>
    <cellStyle name="20% - Accent5 3 3 2 2 2" xfId="5066" xr:uid="{CF8D40D9-C4B8-4625-8F02-841774AFDD45}"/>
    <cellStyle name="20% - Accent5 3 3 2 3" xfId="5067" xr:uid="{846E36CB-FF4A-4831-A7F5-63ECDF63D08F}"/>
    <cellStyle name="20% - Accent5 3 3 3" xfId="3791" xr:uid="{E013D4A8-62E0-4263-ABE3-E35093A0D675}"/>
    <cellStyle name="20% - Accent5 3 3 3 2" xfId="5068" xr:uid="{ECF41A29-5C76-48A7-8D61-D6725FC1D355}"/>
    <cellStyle name="20% - Accent5 3 3 4" xfId="5069" xr:uid="{0B29B273-0B8E-4F19-860D-0F9BCB4AB0EC}"/>
    <cellStyle name="20% - Accent5 3 4" xfId="2695" xr:uid="{7BB1349A-CA58-4982-B2EB-266C66C6B789}"/>
    <cellStyle name="20% - Accent5 3 4 2" xfId="4155" xr:uid="{8923678D-3FEB-4112-A904-B4CCAA3BBB68}"/>
    <cellStyle name="20% - Accent5 3 4 2 2" xfId="5070" xr:uid="{BA068B11-B398-43C3-B436-046CF78728DB}"/>
    <cellStyle name="20% - Accent5 3 4 3" xfId="5071" xr:uid="{087A2A76-3908-4A96-9D39-867B64FD65B3}"/>
    <cellStyle name="20% - Accent5 3 5" xfId="3425" xr:uid="{CFBCD41C-BC3E-483E-AA19-8B76AB4CFCD5}"/>
    <cellStyle name="20% - Accent5 3 5 2" xfId="5072" xr:uid="{49B41964-E55B-413A-95F2-BDB7AD795716}"/>
    <cellStyle name="20% - Accent5 3 6" xfId="5073" xr:uid="{65DE8495-AC65-4702-B9FD-D2BA887E1B97}"/>
    <cellStyle name="20% - Accent5 4" xfId="1392" xr:uid="{BCEAE348-AF49-42A3-B776-308BAD84B516}"/>
    <cellStyle name="20% - Accent5 4 2" xfId="1525" xr:uid="{CA59543C-B357-476E-9947-C6D63787C810}"/>
    <cellStyle name="20% - Accent5 4 2 2" xfId="2426" xr:uid="{FDE8DC0D-496F-44B1-8215-0DCF25C9FA02}"/>
    <cellStyle name="20% - Accent5 4 2 2 2" xfId="3156" xr:uid="{0D2CB652-0DED-409D-BE75-CF6EE66C768D}"/>
    <cellStyle name="20% - Accent5 4 2 2 2 2" xfId="4614" xr:uid="{18912DA9-EBBB-4345-80BA-BCC6FCDAB21B}"/>
    <cellStyle name="20% - Accent5 4 2 2 2 2 2" xfId="5074" xr:uid="{7C8B48AB-587D-4182-968A-D082D48D020F}"/>
    <cellStyle name="20% - Accent5 4 2 2 2 3" xfId="5075" xr:uid="{83718E91-F2BA-4D45-998F-315207593B88}"/>
    <cellStyle name="20% - Accent5 4 2 2 3" xfId="3886" xr:uid="{0DFBD990-D98B-406B-B731-1ABE2C4706FD}"/>
    <cellStyle name="20% - Accent5 4 2 2 3 2" xfId="5076" xr:uid="{6D082E8A-0F62-4C1F-BA31-C4A491F31083}"/>
    <cellStyle name="20% - Accent5 4 2 2 4" xfId="5077" xr:uid="{486AF90F-5178-4CAC-9128-3CA28542B8DF}"/>
    <cellStyle name="20% - Accent5 4 2 3" xfId="2792" xr:uid="{F7E6059E-C7FF-413B-94B3-DA117A32EBD8}"/>
    <cellStyle name="20% - Accent5 4 2 3 2" xfId="4250" xr:uid="{BA58E290-2184-47D0-BF70-793704117852}"/>
    <cellStyle name="20% - Accent5 4 2 3 2 2" xfId="5078" xr:uid="{A2298EC6-3D42-4F21-AB36-183FAC5A5096}"/>
    <cellStyle name="20% - Accent5 4 2 3 3" xfId="5079" xr:uid="{E883E8F8-7A7C-4DDF-B11D-C26CE6F83D3D}"/>
    <cellStyle name="20% - Accent5 4 2 4" xfId="3522" xr:uid="{1D411DA4-6E8B-4A55-8623-CAD38B568B16}"/>
    <cellStyle name="20% - Accent5 4 2 4 2" xfId="5080" xr:uid="{798BD068-8717-4E55-9086-E6977CC6A6DC}"/>
    <cellStyle name="20% - Accent5 4 2 5" xfId="5081" xr:uid="{CCA64629-2896-4BF5-8B35-15D3DA69FAAB}"/>
    <cellStyle name="20% - Accent5 4 3" xfId="2242" xr:uid="{21524B28-34AE-4CF5-8D79-F53496A4B5F5}"/>
    <cellStyle name="20% - Accent5 4 3 2" xfId="2974" xr:uid="{0961CCB1-99CA-46F0-9D5F-116EC1B648E7}"/>
    <cellStyle name="20% - Accent5 4 3 2 2" xfId="4432" xr:uid="{2A0050CA-0B78-49A5-AAB1-51682F436FA0}"/>
    <cellStyle name="20% - Accent5 4 3 2 2 2" xfId="5082" xr:uid="{3A617E3D-5239-42AD-ADD6-1792267813B8}"/>
    <cellStyle name="20% - Accent5 4 3 2 3" xfId="5083" xr:uid="{5CC2DBAB-A4CF-401E-86F2-C23DAF671F2E}"/>
    <cellStyle name="20% - Accent5 4 3 3" xfId="3704" xr:uid="{A2320EB9-33A7-49A1-9820-2F9099D7F280}"/>
    <cellStyle name="20% - Accent5 4 3 3 2" xfId="5084" xr:uid="{2EB31C1C-E445-4E3A-82D7-11054FF24E45}"/>
    <cellStyle name="20% - Accent5 4 3 4" xfId="5085" xr:uid="{C7AAB926-AEB2-4348-B852-F767C802325E}"/>
    <cellStyle name="20% - Accent5 4 4" xfId="2608" xr:uid="{95F968DB-270F-4A7A-AEFA-B3CD8D1309FD}"/>
    <cellStyle name="20% - Accent5 4 4 2" xfId="4068" xr:uid="{7B5D587E-D8C1-448E-93CA-5423AF27A886}"/>
    <cellStyle name="20% - Accent5 4 4 2 2" xfId="5086" xr:uid="{5A682CB1-EF47-459A-944E-2C53BFF3D1A6}"/>
    <cellStyle name="20% - Accent5 4 4 3" xfId="5087" xr:uid="{63712D1F-3A62-44D2-9698-CAF36F352845}"/>
    <cellStyle name="20% - Accent5 4 5" xfId="3338" xr:uid="{B1C347DB-A4AD-488A-BE2B-2D3D84028FA4}"/>
    <cellStyle name="20% - Accent5 4 5 2" xfId="5088" xr:uid="{6EA46315-AC93-46D5-A43A-D52EFDFE55C2}"/>
    <cellStyle name="20% - Accent5 4 6" xfId="5089" xr:uid="{845A405C-14FB-4A7F-ADEA-6674173BD6FD}"/>
    <cellStyle name="20% - Accent6" xfId="175" builtinId="50" customBuiltin="1"/>
    <cellStyle name="20% - Accent6 2" xfId="344" xr:uid="{00000000-0005-0000-0000-00001D000000}"/>
    <cellStyle name="20% - Accent6 2 2" xfId="398" xr:uid="{00000000-0005-0000-0000-00001E000000}"/>
    <cellStyle name="20% - Accent6 2 2 2" xfId="1678" xr:uid="{C40D4312-4BC3-48D5-9148-3972DFC514CF}"/>
    <cellStyle name="20% - Accent6 2 2 2 2" xfId="2543" xr:uid="{B170AFF4-7A44-4AB2-8B12-CD881849A7F7}"/>
    <cellStyle name="20% - Accent6 2 2 2 2 2" xfId="3273" xr:uid="{60374524-9918-43ED-8A76-8DE51604AE46}"/>
    <cellStyle name="20% - Accent6 2 2 2 2 2 2" xfId="4731" xr:uid="{FDB1124E-E6ED-4240-9E8A-1A3BBE4247B5}"/>
    <cellStyle name="20% - Accent6 2 2 2 2 2 2 2" xfId="5090" xr:uid="{CF85F8A4-281B-4187-8590-F654F2CAF7C0}"/>
    <cellStyle name="20% - Accent6 2 2 2 2 2 3" xfId="5091" xr:uid="{D381425A-3232-4BEE-8542-C8FF902AB7A2}"/>
    <cellStyle name="20% - Accent6 2 2 2 2 3" xfId="4003" xr:uid="{5F8FB757-039D-4B2D-AB11-1E5B90687101}"/>
    <cellStyle name="20% - Accent6 2 2 2 2 3 2" xfId="5092" xr:uid="{1E15D26C-DF9F-4417-A51A-4144A2666824}"/>
    <cellStyle name="20% - Accent6 2 2 2 2 4" xfId="5093" xr:uid="{DE5208FC-37F0-4E90-B0AA-4253A6DC1B5D}"/>
    <cellStyle name="20% - Accent6 2 2 2 3" xfId="2909" xr:uid="{204CBDC7-2043-40F1-AA63-05C31964A279}"/>
    <cellStyle name="20% - Accent6 2 2 2 3 2" xfId="4367" xr:uid="{97AF8DA7-8A55-437D-80ED-5B231031B5DC}"/>
    <cellStyle name="20% - Accent6 2 2 2 3 2 2" xfId="5094" xr:uid="{0CE735B7-00BE-4375-A232-1F43CED8D4F5}"/>
    <cellStyle name="20% - Accent6 2 2 2 3 3" xfId="5095" xr:uid="{B3CA1898-31CF-41EF-AAB7-53A13CB0580D}"/>
    <cellStyle name="20% - Accent6 2 2 2 4" xfId="3639" xr:uid="{EE2FCABA-37FA-4522-8B0D-A1AC110E19F9}"/>
    <cellStyle name="20% - Accent6 2 2 2 4 2" xfId="5096" xr:uid="{2C79D85A-C550-42DC-9B02-7BF6B3847DFA}"/>
    <cellStyle name="20% - Accent6 2 2 2 5" xfId="5097" xr:uid="{012BBB86-D1DE-4F44-833E-36D25B7AC4CD}"/>
    <cellStyle name="20% - Accent6 2 2 3" xfId="2359" xr:uid="{8903E1E2-BC75-4C86-A0BB-0C10457E8727}"/>
    <cellStyle name="20% - Accent6 2 2 3 2" xfId="3091" xr:uid="{96C2D7D1-C2EB-4463-BF33-5CC9763D89A9}"/>
    <cellStyle name="20% - Accent6 2 2 3 2 2" xfId="4549" xr:uid="{60F374FF-EEEE-4FA0-9C5C-1344C92D084C}"/>
    <cellStyle name="20% - Accent6 2 2 3 2 2 2" xfId="5098" xr:uid="{A9D24800-913E-4B0C-B2C1-181CAD7C484E}"/>
    <cellStyle name="20% - Accent6 2 2 3 2 3" xfId="5099" xr:uid="{2508F39B-86D9-4C7C-990A-A623212ED8F4}"/>
    <cellStyle name="20% - Accent6 2 2 3 3" xfId="3821" xr:uid="{1C246826-B248-4768-9842-248D0677032E}"/>
    <cellStyle name="20% - Accent6 2 2 3 3 2" xfId="5100" xr:uid="{34E53AD4-3CA2-4CD3-BACB-1307527A2BF1}"/>
    <cellStyle name="20% - Accent6 2 2 3 4" xfId="5101" xr:uid="{4706B212-2C6A-42F6-9023-C0C32BE35AF6}"/>
    <cellStyle name="20% - Accent6 2 2 4" xfId="2725" xr:uid="{BB57647E-AC9C-46BB-A595-4AFA1CE0635A}"/>
    <cellStyle name="20% - Accent6 2 2 4 2" xfId="4185" xr:uid="{CE339C51-63A4-4E70-A273-6D4A8D6F772C}"/>
    <cellStyle name="20% - Accent6 2 2 4 2 2" xfId="5102" xr:uid="{4C551538-F9B0-4921-9530-B9A2752BCAF0}"/>
    <cellStyle name="20% - Accent6 2 2 4 3" xfId="5103" xr:uid="{361BA7E2-92DE-4C6C-B920-E7A96980C813}"/>
    <cellStyle name="20% - Accent6 2 2 5" xfId="3455" xr:uid="{C9201C7F-1AB7-4BCC-811C-1456EEE831BC}"/>
    <cellStyle name="20% - Accent6 2 2 5 2" xfId="5104" xr:uid="{E641845E-A5FB-4A82-AC8A-870A09621AFF}"/>
    <cellStyle name="20% - Accent6 2 2 6" xfId="5105" xr:uid="{C0070E8F-6CDF-4BEE-843C-F92AF080EEBE}"/>
    <cellStyle name="20% - Accent6 2 3" xfId="1630" xr:uid="{2956D35F-43D3-49D9-A536-129CD08AD0A8}"/>
    <cellStyle name="20% - Accent6 2 3 2" xfId="2495" xr:uid="{7D66897F-2CFF-44F6-99C2-DE2B44F3D9F1}"/>
    <cellStyle name="20% - Accent6 2 3 2 2" xfId="3225" xr:uid="{9C7CCA8A-DD83-4565-BB0A-9FC1D1CEBDB6}"/>
    <cellStyle name="20% - Accent6 2 3 2 2 2" xfId="4683" xr:uid="{EA8BE2A0-5E42-465B-93D0-717BA5BE8C47}"/>
    <cellStyle name="20% - Accent6 2 3 2 2 2 2" xfId="5106" xr:uid="{B77F3EF6-70DF-46BF-A452-7AA28D56AE31}"/>
    <cellStyle name="20% - Accent6 2 3 2 2 3" xfId="5107" xr:uid="{A3E267CF-6841-46DB-BE6F-3F8EC3565731}"/>
    <cellStyle name="20% - Accent6 2 3 2 3" xfId="3955" xr:uid="{96C21FF6-34D2-4A6F-9CEC-723F0FF3C634}"/>
    <cellStyle name="20% - Accent6 2 3 2 3 2" xfId="5108" xr:uid="{57F5AF37-11EC-4205-BE45-0E5C4BEED38F}"/>
    <cellStyle name="20% - Accent6 2 3 2 4" xfId="5109" xr:uid="{7AA93FED-3BD3-436E-8505-0745DF1C6817}"/>
    <cellStyle name="20% - Accent6 2 3 3" xfId="2861" xr:uid="{ED3557B2-9D6A-48CC-B21D-FE98F3F60C9A}"/>
    <cellStyle name="20% - Accent6 2 3 3 2" xfId="4319" xr:uid="{E2A875F6-C5BF-445B-86D1-54EA14D8DE7E}"/>
    <cellStyle name="20% - Accent6 2 3 3 2 2" xfId="5110" xr:uid="{CAA99355-AD24-42D7-A112-9E0E5551B1C0}"/>
    <cellStyle name="20% - Accent6 2 3 3 3" xfId="5111" xr:uid="{C69C6061-C168-4995-8AC4-A5F1F5B74DF4}"/>
    <cellStyle name="20% - Accent6 2 3 4" xfId="3591" xr:uid="{F85E5BAF-1A12-430F-8891-2E8520A3422F}"/>
    <cellStyle name="20% - Accent6 2 3 4 2" xfId="5112" xr:uid="{643F0F7C-13ED-4DAD-8BCE-3F27D30499D2}"/>
    <cellStyle name="20% - Accent6 2 3 5" xfId="5113" xr:uid="{C4E5CCA7-2C46-48F0-AB8D-B3F2EBB295ED}"/>
    <cellStyle name="20% - Accent6 2 4" xfId="2311" xr:uid="{3A4F2812-88FE-4DF7-8332-A7F3C8D5AEC2}"/>
    <cellStyle name="20% - Accent6 2 4 2" xfId="3043" xr:uid="{B7D1CCAD-CED0-458D-A4F9-874FA916B9C6}"/>
    <cellStyle name="20% - Accent6 2 4 2 2" xfId="4501" xr:uid="{31328D7E-4EB4-4799-A495-E7A667E76C19}"/>
    <cellStyle name="20% - Accent6 2 4 2 2 2" xfId="5114" xr:uid="{2EDFF33F-2E88-457D-90B9-4462A0F6BD30}"/>
    <cellStyle name="20% - Accent6 2 4 2 3" xfId="5115" xr:uid="{515DB1EE-6E05-445B-8DA1-A0BED4B0698C}"/>
    <cellStyle name="20% - Accent6 2 4 3" xfId="3773" xr:uid="{07B8CD03-F7DA-49D0-9EB5-980D4A28EA12}"/>
    <cellStyle name="20% - Accent6 2 4 3 2" xfId="5116" xr:uid="{23345AF0-E3D8-410F-98CC-B2471BB0F2A5}"/>
    <cellStyle name="20% - Accent6 2 4 4" xfId="5117" xr:uid="{F00E0CE1-8AB9-4EB4-ADD0-5E8A2E2D6D43}"/>
    <cellStyle name="20% - Accent6 2 5" xfId="2677" xr:uid="{2387C2B1-D8F5-4C6F-815F-700DAD42550A}"/>
    <cellStyle name="20% - Accent6 2 5 2" xfId="4137" xr:uid="{ECFE6603-9044-4529-A668-30513009A106}"/>
    <cellStyle name="20% - Accent6 2 5 2 2" xfId="5118" xr:uid="{8466DFF4-9BC4-4A89-B0B1-06BD1D3BA721}"/>
    <cellStyle name="20% - Accent6 2 5 3" xfId="5119" xr:uid="{D035B702-9ADD-41CF-92D1-68BEF011C52E}"/>
    <cellStyle name="20% - Accent6 2 6" xfId="3407" xr:uid="{A9BE9E0C-7D35-4231-A2D0-B33BD77E741F}"/>
    <cellStyle name="20% - Accent6 2 6 2" xfId="5120" xr:uid="{1CDE3687-BA29-4E20-A0B7-F227BC36C5B6}"/>
    <cellStyle name="20% - Accent6 2 7" xfId="5121" xr:uid="{9C008A78-A009-474A-A788-A9166B359F14}"/>
    <cellStyle name="20% - Accent6 3" xfId="370" xr:uid="{00000000-0005-0000-0000-00001F000000}"/>
    <cellStyle name="20% - Accent6 3 2" xfId="1650" xr:uid="{974F1E17-7A6C-48FA-A957-32FF585CB5C3}"/>
    <cellStyle name="20% - Accent6 3 2 2" xfId="2515" xr:uid="{537F31A0-B618-499A-9157-EB8E081A073A}"/>
    <cellStyle name="20% - Accent6 3 2 2 2" xfId="3245" xr:uid="{ED1D3BCC-83E4-40D5-ABEC-53D4A60A2F6F}"/>
    <cellStyle name="20% - Accent6 3 2 2 2 2" xfId="4703" xr:uid="{8C46B123-F565-4428-8078-F0ED08B148AE}"/>
    <cellStyle name="20% - Accent6 3 2 2 2 2 2" xfId="5122" xr:uid="{72C90A8E-0E7F-4105-A7DE-6C5198C03F13}"/>
    <cellStyle name="20% - Accent6 3 2 2 2 3" xfId="5123" xr:uid="{6962BF00-1A65-48E0-93B9-E04B04BE7355}"/>
    <cellStyle name="20% - Accent6 3 2 2 3" xfId="3975" xr:uid="{C0AA7E76-52C2-433E-AFEC-A850FE40BC5C}"/>
    <cellStyle name="20% - Accent6 3 2 2 3 2" xfId="5124" xr:uid="{40E78B7B-A9FF-49EC-8ACC-559B4DB9C812}"/>
    <cellStyle name="20% - Accent6 3 2 2 4" xfId="5125" xr:uid="{BF4A003A-F84D-4F11-9752-61DA9EC1A6C5}"/>
    <cellStyle name="20% - Accent6 3 2 3" xfId="2881" xr:uid="{497B5DE0-F8F3-4C14-ADD4-B64041C9F0D3}"/>
    <cellStyle name="20% - Accent6 3 2 3 2" xfId="4339" xr:uid="{1133C10A-6C9F-4DB4-9605-01B474F93613}"/>
    <cellStyle name="20% - Accent6 3 2 3 2 2" xfId="5126" xr:uid="{2181A499-6E5A-4256-99FB-34321449D9DB}"/>
    <cellStyle name="20% - Accent6 3 2 3 3" xfId="5127" xr:uid="{18EC00F8-8155-44F2-A59E-376CD92ED3BA}"/>
    <cellStyle name="20% - Accent6 3 2 4" xfId="3611" xr:uid="{4A9CC88B-ABBD-4FB2-8DBF-DB3009639FC1}"/>
    <cellStyle name="20% - Accent6 3 2 4 2" xfId="5128" xr:uid="{9C38CAD1-EBF5-4791-BA8D-B926CE30CA1B}"/>
    <cellStyle name="20% - Accent6 3 2 5" xfId="5129" xr:uid="{4A8B4770-CFCD-4426-88B4-BEBC20710AA6}"/>
    <cellStyle name="20% - Accent6 3 3" xfId="2331" xr:uid="{51DB5221-ED09-4691-9572-4B4DDC6C43F8}"/>
    <cellStyle name="20% - Accent6 3 3 2" xfId="3063" xr:uid="{89DDA6AC-0BCC-49B4-8BF7-3D415D560A2D}"/>
    <cellStyle name="20% - Accent6 3 3 2 2" xfId="4521" xr:uid="{DE6F31BB-6812-4C60-91E8-B82D073EE949}"/>
    <cellStyle name="20% - Accent6 3 3 2 2 2" xfId="5130" xr:uid="{BB67BB68-F896-4B4F-9303-265620CF5509}"/>
    <cellStyle name="20% - Accent6 3 3 2 3" xfId="5131" xr:uid="{F3721A7C-C8DF-4FF8-81F8-3DFD27122A4F}"/>
    <cellStyle name="20% - Accent6 3 3 3" xfId="3793" xr:uid="{B15CF4D6-9AEF-4EF9-803F-F6222FDE4BEA}"/>
    <cellStyle name="20% - Accent6 3 3 3 2" xfId="5132" xr:uid="{DC9318FB-1DC0-4757-8D6A-C47E2C665A2B}"/>
    <cellStyle name="20% - Accent6 3 3 4" xfId="5133" xr:uid="{D14D684D-8A13-4641-AA8B-110207F7321A}"/>
    <cellStyle name="20% - Accent6 3 4" xfId="2697" xr:uid="{940F5128-AB7C-49C3-B267-A904955B6B68}"/>
    <cellStyle name="20% - Accent6 3 4 2" xfId="4157" xr:uid="{3BCB0F61-B6DB-490F-9780-D0D212721E28}"/>
    <cellStyle name="20% - Accent6 3 4 2 2" xfId="5134" xr:uid="{0A264DED-2B40-4134-8331-38F162E6C477}"/>
    <cellStyle name="20% - Accent6 3 4 3" xfId="5135" xr:uid="{67E3AB69-3B3A-4783-B17B-A6159022055D}"/>
    <cellStyle name="20% - Accent6 3 5" xfId="3427" xr:uid="{B43ECBD2-EA09-4289-9504-10DDFA5B1833}"/>
    <cellStyle name="20% - Accent6 3 5 2" xfId="5136" xr:uid="{AC35E7B2-F0C0-41BA-8645-DEDD0374F145}"/>
    <cellStyle name="20% - Accent6 3 6" xfId="5137" xr:uid="{9AF673FC-51BD-4F46-89D7-4DCA0576CA6F}"/>
    <cellStyle name="20% - Accent6 4" xfId="1370" xr:uid="{AB77645B-C7B3-4D9F-ABB4-91688A0C9FEB}"/>
    <cellStyle name="20% - Accent6 4 2" xfId="1527" xr:uid="{5102C307-BF6F-4B62-A6F6-341175282A76}"/>
    <cellStyle name="20% - Accent6 4 2 2" xfId="2428" xr:uid="{E8E1CF6B-CEEA-48AA-BB8D-337669B12980}"/>
    <cellStyle name="20% - Accent6 4 2 2 2" xfId="3158" xr:uid="{CE2665DA-B8EC-4E0F-9E88-84A8E11EC534}"/>
    <cellStyle name="20% - Accent6 4 2 2 2 2" xfId="4616" xr:uid="{441DBC88-EBB5-420F-A775-66EFB8DFD38B}"/>
    <cellStyle name="20% - Accent6 4 2 2 2 2 2" xfId="5138" xr:uid="{524F63D4-32DB-4656-9AA1-38E98A815DDB}"/>
    <cellStyle name="20% - Accent6 4 2 2 2 3" xfId="5139" xr:uid="{55D6AEDC-75A4-456E-B63E-C53FC9097926}"/>
    <cellStyle name="20% - Accent6 4 2 2 3" xfId="3888" xr:uid="{32BE4393-97EE-4A2D-B6EE-9A02D8CDF04D}"/>
    <cellStyle name="20% - Accent6 4 2 2 3 2" xfId="5140" xr:uid="{251065F0-331C-4888-857D-05D3F3202468}"/>
    <cellStyle name="20% - Accent6 4 2 2 4" xfId="5141" xr:uid="{547E832C-0D3F-4A8D-B5B3-ED78825B5025}"/>
    <cellStyle name="20% - Accent6 4 2 3" xfId="2794" xr:uid="{EA85CF28-4A08-4DB9-A8ED-66A098FEF1BC}"/>
    <cellStyle name="20% - Accent6 4 2 3 2" xfId="4252" xr:uid="{B7B5C9BB-5EE1-4028-880C-B4EE532CF80D}"/>
    <cellStyle name="20% - Accent6 4 2 3 2 2" xfId="5142" xr:uid="{E4DE75BE-FC65-405E-9B1D-B6C07D64DDFA}"/>
    <cellStyle name="20% - Accent6 4 2 3 3" xfId="5143" xr:uid="{3299CEE3-54E6-4FC5-9BFB-DB8DD28791CB}"/>
    <cellStyle name="20% - Accent6 4 2 4" xfId="3524" xr:uid="{E79E03D2-16F3-4E10-B11B-786F75A71BD0}"/>
    <cellStyle name="20% - Accent6 4 2 4 2" xfId="5144" xr:uid="{F00F06A9-4AFF-48C6-BCD1-91EDC58E34CA}"/>
    <cellStyle name="20% - Accent6 4 2 5" xfId="5145" xr:uid="{63D5E143-D046-4A19-89B4-6929A866F446}"/>
    <cellStyle name="20% - Accent6 4 3" xfId="2244" xr:uid="{7E49207E-2C15-4956-AA01-6FC6F9C2AF6F}"/>
    <cellStyle name="20% - Accent6 4 3 2" xfId="2976" xr:uid="{7EDDC2FF-835D-4648-A468-D628F1883335}"/>
    <cellStyle name="20% - Accent6 4 3 2 2" xfId="4434" xr:uid="{8F67D253-C733-4F33-9A1C-701B9CDF2C53}"/>
    <cellStyle name="20% - Accent6 4 3 2 2 2" xfId="5146" xr:uid="{C79AB6BE-42F1-4FD7-8F1A-A6E0F69824D2}"/>
    <cellStyle name="20% - Accent6 4 3 2 3" xfId="5147" xr:uid="{4C8FD09D-A01A-4D24-BE57-87E4EC5AC4F3}"/>
    <cellStyle name="20% - Accent6 4 3 3" xfId="3706" xr:uid="{788A8773-DF79-4CD9-AFDF-C29FC194CCEF}"/>
    <cellStyle name="20% - Accent6 4 3 3 2" xfId="5148" xr:uid="{BCDC879B-AA39-420C-9447-57329658E23A}"/>
    <cellStyle name="20% - Accent6 4 3 4" xfId="5149" xr:uid="{451D8FC1-F0D8-49D9-8209-243D2D8BB5DD}"/>
    <cellStyle name="20% - Accent6 4 4" xfId="2610" xr:uid="{A0F0E0E6-B4BA-44BA-B0C0-CD101CA9B2EB}"/>
    <cellStyle name="20% - Accent6 4 4 2" xfId="4070" xr:uid="{CA5A9DB3-B1AB-493A-A9BD-81E2C2C643F2}"/>
    <cellStyle name="20% - Accent6 4 4 2 2" xfId="5150" xr:uid="{5F46C765-CB55-4F50-B0EC-B1CA880864C3}"/>
    <cellStyle name="20% - Accent6 4 4 3" xfId="5151" xr:uid="{6823BB3B-C379-4F8D-B6C5-49D0FC38A677}"/>
    <cellStyle name="20% - Accent6 4 5" xfId="3340" xr:uid="{84996BB4-00A9-4A47-A8B5-D87900EDCA9D}"/>
    <cellStyle name="20% - Accent6 4 5 2" xfId="5152" xr:uid="{F6D645C7-1928-43F7-85B1-16BFD49785D2}"/>
    <cellStyle name="20% - Accent6 4 6" xfId="5153" xr:uid="{C13EFE57-F863-4719-BB47-0B7494E8F119}"/>
    <cellStyle name="40% - Accent1" xfId="161" builtinId="31" customBuiltin="1"/>
    <cellStyle name="40% - Accent1 2" xfId="334" xr:uid="{00000000-0005-0000-0000-000021000000}"/>
    <cellStyle name="40% - Accent1 2 2" xfId="388" xr:uid="{00000000-0005-0000-0000-000022000000}"/>
    <cellStyle name="40% - Accent1 2 2 2" xfId="1668" xr:uid="{674890A1-D3D3-4BB6-B382-7A0D93DCEF57}"/>
    <cellStyle name="40% - Accent1 2 2 2 2" xfId="2533" xr:uid="{A1CF805C-A495-4EEF-8AFA-280094862895}"/>
    <cellStyle name="40% - Accent1 2 2 2 2 2" xfId="3263" xr:uid="{A7F6EA1F-A62D-42B6-A702-AC32F4346E13}"/>
    <cellStyle name="40% - Accent1 2 2 2 2 2 2" xfId="4721" xr:uid="{9D9B37D4-1C72-4FDE-954D-508CAD2BAAD7}"/>
    <cellStyle name="40% - Accent1 2 2 2 2 2 2 2" xfId="5154" xr:uid="{BA261180-4003-4C2B-9F3C-AC8AF1499156}"/>
    <cellStyle name="40% - Accent1 2 2 2 2 2 3" xfId="5155" xr:uid="{31BE4DDC-181C-4E5C-8B87-A35FFF3009A3}"/>
    <cellStyle name="40% - Accent1 2 2 2 2 3" xfId="3993" xr:uid="{97928610-EEEA-4FAF-8C62-8BAA7F9D65F7}"/>
    <cellStyle name="40% - Accent1 2 2 2 2 3 2" xfId="5156" xr:uid="{E2D04E03-A248-42E7-AFF3-144CAFCA7874}"/>
    <cellStyle name="40% - Accent1 2 2 2 2 4" xfId="5157" xr:uid="{E6395CE0-68BD-4E54-BD75-AC147F20A6F9}"/>
    <cellStyle name="40% - Accent1 2 2 2 3" xfId="2899" xr:uid="{6223EC07-4E1A-4F7B-BF5A-30AE7414596D}"/>
    <cellStyle name="40% - Accent1 2 2 2 3 2" xfId="4357" xr:uid="{30D58EDF-039C-4587-A2AB-9AED064BB123}"/>
    <cellStyle name="40% - Accent1 2 2 2 3 2 2" xfId="5158" xr:uid="{25C22949-9BBA-4199-ABAD-0E674D2C3CD0}"/>
    <cellStyle name="40% - Accent1 2 2 2 3 3" xfId="5159" xr:uid="{CB91B54F-5FE1-4EB3-A37B-2039AC72AF8F}"/>
    <cellStyle name="40% - Accent1 2 2 2 4" xfId="3629" xr:uid="{F344DC56-9CAD-454D-9F4C-77BAF7360100}"/>
    <cellStyle name="40% - Accent1 2 2 2 4 2" xfId="5160" xr:uid="{D3D34AFC-5297-4300-BEF2-9E9AD4657002}"/>
    <cellStyle name="40% - Accent1 2 2 2 5" xfId="5161" xr:uid="{15AF8D6F-B230-479C-9716-7034BC240678}"/>
    <cellStyle name="40% - Accent1 2 2 3" xfId="2349" xr:uid="{09ACCFE2-09B4-44DA-B50F-49C9EA90F9C8}"/>
    <cellStyle name="40% - Accent1 2 2 3 2" xfId="3081" xr:uid="{D42427A3-20A2-42C8-82ED-584AB4BBBB27}"/>
    <cellStyle name="40% - Accent1 2 2 3 2 2" xfId="4539" xr:uid="{D5D4E9D3-13B5-49B5-9602-C19D69FF27BF}"/>
    <cellStyle name="40% - Accent1 2 2 3 2 2 2" xfId="5162" xr:uid="{37069750-A721-4A64-8EF1-71E2586703D0}"/>
    <cellStyle name="40% - Accent1 2 2 3 2 3" xfId="5163" xr:uid="{FB699224-92F4-4638-896F-3F0935DEC4A0}"/>
    <cellStyle name="40% - Accent1 2 2 3 3" xfId="3811" xr:uid="{83AA42D5-0275-46FA-8525-0987441F6785}"/>
    <cellStyle name="40% - Accent1 2 2 3 3 2" xfId="5164" xr:uid="{9550EB70-3573-416F-9EA8-4DDAA54927B4}"/>
    <cellStyle name="40% - Accent1 2 2 3 4" xfId="5165" xr:uid="{0D94F2DE-69C4-4069-879A-1547CB2B780D}"/>
    <cellStyle name="40% - Accent1 2 2 4" xfId="2715" xr:uid="{55D23BF9-4080-4A01-8F60-5CC983040D4E}"/>
    <cellStyle name="40% - Accent1 2 2 4 2" xfId="4175" xr:uid="{E44DE7BA-D536-4097-BCE7-561A3251CE9D}"/>
    <cellStyle name="40% - Accent1 2 2 4 2 2" xfId="5166" xr:uid="{7AC69660-CAAB-42F2-809B-A476B7656E2F}"/>
    <cellStyle name="40% - Accent1 2 2 4 3" xfId="5167" xr:uid="{5C28DD44-4DCF-415E-A462-CA202497E8CD}"/>
    <cellStyle name="40% - Accent1 2 2 5" xfId="3445" xr:uid="{DE299201-9247-4365-8A4B-ADC73439B6CD}"/>
    <cellStyle name="40% - Accent1 2 2 5 2" xfId="5168" xr:uid="{F6477E3A-378F-4605-9071-64195F083878}"/>
    <cellStyle name="40% - Accent1 2 2 6" xfId="5169" xr:uid="{80ECB7D7-24C3-4BDD-8B82-EB0810BEC351}"/>
    <cellStyle name="40% - Accent1 2 3" xfId="1620" xr:uid="{F1E6F921-FBD1-48D4-BD65-B8DCF073F08D}"/>
    <cellStyle name="40% - Accent1 2 3 2" xfId="2485" xr:uid="{AD7C7221-36E0-433B-84A6-6B0581B61DF6}"/>
    <cellStyle name="40% - Accent1 2 3 2 2" xfId="3215" xr:uid="{F65ECFA8-7EB3-4121-8F2B-14C6892FA7C7}"/>
    <cellStyle name="40% - Accent1 2 3 2 2 2" xfId="4673" xr:uid="{BC54E262-51B5-49D2-A0E9-E3E73D5A1649}"/>
    <cellStyle name="40% - Accent1 2 3 2 2 2 2" xfId="5170" xr:uid="{5CC3E624-3B9C-47FF-843A-D4B5CEDFAB00}"/>
    <cellStyle name="40% - Accent1 2 3 2 2 3" xfId="5171" xr:uid="{E8FB338B-312F-43E3-AD74-4420CD504FB5}"/>
    <cellStyle name="40% - Accent1 2 3 2 3" xfId="3945" xr:uid="{04DB4F02-5D14-41B6-B82B-8161F6396BFB}"/>
    <cellStyle name="40% - Accent1 2 3 2 3 2" xfId="5172" xr:uid="{992CDB8A-E613-4101-A189-1D5E40CA1A51}"/>
    <cellStyle name="40% - Accent1 2 3 2 4" xfId="5173" xr:uid="{47F4E2CD-892E-46F4-950B-5C1A0BD779CC}"/>
    <cellStyle name="40% - Accent1 2 3 3" xfId="2851" xr:uid="{441DB1BB-A19A-4E66-AFE9-56D67386F63B}"/>
    <cellStyle name="40% - Accent1 2 3 3 2" xfId="4309" xr:uid="{78AED819-FDA7-4B65-B65A-41AAD6504239}"/>
    <cellStyle name="40% - Accent1 2 3 3 2 2" xfId="5174" xr:uid="{DEFA9A7D-CBAC-45CC-B8F5-468D30AB5D7C}"/>
    <cellStyle name="40% - Accent1 2 3 3 3" xfId="5175" xr:uid="{FEE164A0-833A-4D93-921E-F2B081FFEBEE}"/>
    <cellStyle name="40% - Accent1 2 3 4" xfId="3581" xr:uid="{EB3985AA-9C40-4F77-874D-9FE965E5F6AD}"/>
    <cellStyle name="40% - Accent1 2 3 4 2" xfId="5176" xr:uid="{B38276A9-D90D-44F8-B42D-956CE45CA321}"/>
    <cellStyle name="40% - Accent1 2 3 5" xfId="5177" xr:uid="{50E9421A-ADE6-4D46-AE02-E459DA0D4F0A}"/>
    <cellStyle name="40% - Accent1 2 4" xfId="2301" xr:uid="{4332EC01-4925-4318-A0BE-2163592838CA}"/>
    <cellStyle name="40% - Accent1 2 4 2" xfId="3033" xr:uid="{978C2E1A-24B7-49CF-9F6B-20DCFD5DC76F}"/>
    <cellStyle name="40% - Accent1 2 4 2 2" xfId="4491" xr:uid="{FD218B42-F060-4FEF-8C85-EF628F5831D1}"/>
    <cellStyle name="40% - Accent1 2 4 2 2 2" xfId="5178" xr:uid="{A0E37039-F145-4331-84CE-52D7DF33A965}"/>
    <cellStyle name="40% - Accent1 2 4 2 3" xfId="5179" xr:uid="{931A99AC-C5B1-442C-A07B-52E55479FC97}"/>
    <cellStyle name="40% - Accent1 2 4 3" xfId="3763" xr:uid="{C7543641-5D39-47D2-9938-747F6A55504A}"/>
    <cellStyle name="40% - Accent1 2 4 3 2" xfId="5180" xr:uid="{2A2A8F52-0CAF-43A8-B347-92FA14B8956F}"/>
    <cellStyle name="40% - Accent1 2 4 4" xfId="5181" xr:uid="{5F516B4A-28CC-4272-9B62-010C9ECCD33E}"/>
    <cellStyle name="40% - Accent1 2 5" xfId="2667" xr:uid="{3383887E-42FD-4137-A7B2-22722A610E58}"/>
    <cellStyle name="40% - Accent1 2 5 2" xfId="4127" xr:uid="{31B4122A-9542-4085-A43E-AC0E853D00BD}"/>
    <cellStyle name="40% - Accent1 2 5 2 2" xfId="5182" xr:uid="{BFAE63A5-A9A0-45B2-9A29-F8BFC50346FE}"/>
    <cellStyle name="40% - Accent1 2 5 3" xfId="5183" xr:uid="{AA849D5C-C840-4969-9F6F-39EA031B259D}"/>
    <cellStyle name="40% - Accent1 2 6" xfId="3397" xr:uid="{9FC3065B-EC85-4B7B-A6A6-C4289E3EBF32}"/>
    <cellStyle name="40% - Accent1 2 6 2" xfId="5184" xr:uid="{E84BB205-BE57-4F6F-AD43-14BCFB7A7CAB}"/>
    <cellStyle name="40% - Accent1 2 7" xfId="5185" xr:uid="{DA575129-1393-4A92-88D6-1DDE3D5BF8ED}"/>
    <cellStyle name="40% - Accent1 3" xfId="361" xr:uid="{00000000-0005-0000-0000-000023000000}"/>
    <cellStyle name="40% - Accent1 3 2" xfId="1641" xr:uid="{EE9509D0-1266-4342-AE78-30EEB9244171}"/>
    <cellStyle name="40% - Accent1 3 2 2" xfId="2506" xr:uid="{4AC88EF4-E944-4BAE-B5D8-8AC08D91FCD6}"/>
    <cellStyle name="40% - Accent1 3 2 2 2" xfId="3236" xr:uid="{E145EDCF-55A2-4F13-96E3-3F4EC8D2B749}"/>
    <cellStyle name="40% - Accent1 3 2 2 2 2" xfId="4694" xr:uid="{9299B83D-D84D-4AE5-8DD5-FC217431E115}"/>
    <cellStyle name="40% - Accent1 3 2 2 2 2 2" xfId="5186" xr:uid="{BA7C7247-6A68-4B72-AF9F-488F42C8D232}"/>
    <cellStyle name="40% - Accent1 3 2 2 2 3" xfId="5187" xr:uid="{D9F0FA18-904B-4C04-B6F7-B98026A6A7E2}"/>
    <cellStyle name="40% - Accent1 3 2 2 3" xfId="3966" xr:uid="{52A2AB4D-EDC9-4C75-A712-A5D2EE1624E6}"/>
    <cellStyle name="40% - Accent1 3 2 2 3 2" xfId="5188" xr:uid="{CF6A447A-519A-441B-82BD-E93510CFA9B6}"/>
    <cellStyle name="40% - Accent1 3 2 2 4" xfId="5189" xr:uid="{0562BE5C-AD55-4637-A180-A83A719030A7}"/>
    <cellStyle name="40% - Accent1 3 2 3" xfId="2872" xr:uid="{6C8220B3-5838-4D62-9BDF-05B0AF6F10A2}"/>
    <cellStyle name="40% - Accent1 3 2 3 2" xfId="4330" xr:uid="{F851EAB8-52F7-4D29-B746-57A36DA1F732}"/>
    <cellStyle name="40% - Accent1 3 2 3 2 2" xfId="5190" xr:uid="{500088DA-493D-4032-9931-7D9D8CE5506F}"/>
    <cellStyle name="40% - Accent1 3 2 3 3" xfId="5191" xr:uid="{F3BC959D-3DBB-45CF-81A4-DF8DA411AB58}"/>
    <cellStyle name="40% - Accent1 3 2 4" xfId="3602" xr:uid="{80353CC8-AD81-40A6-890D-8FC56E064D67}"/>
    <cellStyle name="40% - Accent1 3 2 4 2" xfId="5192" xr:uid="{9C01AD9A-8E65-49AF-A25D-ECBCB6077DDC}"/>
    <cellStyle name="40% - Accent1 3 2 5" xfId="5193" xr:uid="{B3E9E8D6-53A8-4925-9FD7-2643E078EA97}"/>
    <cellStyle name="40% - Accent1 3 3" xfId="2322" xr:uid="{7645724B-4959-4470-B401-1BC1A23471A8}"/>
    <cellStyle name="40% - Accent1 3 3 2" xfId="3054" xr:uid="{4844902D-A675-4ED6-B5FC-1E954AE1E462}"/>
    <cellStyle name="40% - Accent1 3 3 2 2" xfId="4512" xr:uid="{539B62BE-00B8-4E77-ADD2-A91D2596445A}"/>
    <cellStyle name="40% - Accent1 3 3 2 2 2" xfId="5194" xr:uid="{7927CD4E-8C61-4D5B-B784-D4FE0ED69071}"/>
    <cellStyle name="40% - Accent1 3 3 2 3" xfId="5195" xr:uid="{E10EFEDB-47D5-458C-98B7-BE6FE3B0123E}"/>
    <cellStyle name="40% - Accent1 3 3 3" xfId="3784" xr:uid="{D7B58D2A-CADE-407E-B680-258B66E21C35}"/>
    <cellStyle name="40% - Accent1 3 3 3 2" xfId="5196" xr:uid="{9BD72658-4A25-49B0-98B1-1BD2C86C9CA8}"/>
    <cellStyle name="40% - Accent1 3 3 4" xfId="5197" xr:uid="{7ACD1DAD-273E-433B-98EA-9A44DE6EE266}"/>
    <cellStyle name="40% - Accent1 3 4" xfId="2688" xr:uid="{BF183CDC-E03A-40F1-BEA2-F7B50511539A}"/>
    <cellStyle name="40% - Accent1 3 4 2" xfId="4148" xr:uid="{386CCC8B-9465-4BD5-84E9-4434E6C9E5F9}"/>
    <cellStyle name="40% - Accent1 3 4 2 2" xfId="5198" xr:uid="{423B0E48-47F7-490D-93BC-0346396B67C0}"/>
    <cellStyle name="40% - Accent1 3 4 3" xfId="5199" xr:uid="{CAD16DC4-C227-444A-9137-0249AC52DA89}"/>
    <cellStyle name="40% - Accent1 3 5" xfId="3418" xr:uid="{E61A6C46-8C6C-4573-848A-EA891B59FCAB}"/>
    <cellStyle name="40% - Accent1 3 5 2" xfId="5200" xr:uid="{92086292-AB4D-4D58-8AD8-C7295E3EDCF8}"/>
    <cellStyle name="40% - Accent1 3 6" xfId="5201" xr:uid="{F7C7804A-2BF9-4E46-B16C-77A00904B306}"/>
    <cellStyle name="40% - Accent1 4" xfId="1432" xr:uid="{51D27F09-1C2D-4399-AC3E-78A433B4E0B4}"/>
    <cellStyle name="40% - Accent1 4 2" xfId="1518" xr:uid="{75064BDA-EFE6-4149-BA0A-2FF1F4AABDBC}"/>
    <cellStyle name="40% - Accent1 4 2 2" xfId="2419" xr:uid="{8699F951-6814-4E7A-BEF8-041F0917161C}"/>
    <cellStyle name="40% - Accent1 4 2 2 2" xfId="3149" xr:uid="{237A978F-1D9C-48BB-8069-09546B23C29B}"/>
    <cellStyle name="40% - Accent1 4 2 2 2 2" xfId="4607" xr:uid="{799A25BC-4661-4B00-84D0-078F518239D5}"/>
    <cellStyle name="40% - Accent1 4 2 2 2 2 2" xfId="5202" xr:uid="{663615EB-5E5E-49AE-A3FA-36D0A6D80D74}"/>
    <cellStyle name="40% - Accent1 4 2 2 2 3" xfId="5203" xr:uid="{18280F82-7909-479D-BCAD-67910AFDF595}"/>
    <cellStyle name="40% - Accent1 4 2 2 3" xfId="3879" xr:uid="{5FB4E066-410D-4DD8-ABE8-AE02C4631817}"/>
    <cellStyle name="40% - Accent1 4 2 2 3 2" xfId="5204" xr:uid="{35C10FA2-DB5E-4FB9-AB9B-D30C7854D697}"/>
    <cellStyle name="40% - Accent1 4 2 2 4" xfId="5205" xr:uid="{0B837E2A-6883-4556-A75E-9AE8BB946623}"/>
    <cellStyle name="40% - Accent1 4 2 3" xfId="2785" xr:uid="{F3233203-0710-4F9D-8C7F-186BE296118E}"/>
    <cellStyle name="40% - Accent1 4 2 3 2" xfId="4243" xr:uid="{9A740C8C-AE03-4B3F-A3E2-007F59F9AD2C}"/>
    <cellStyle name="40% - Accent1 4 2 3 2 2" xfId="5206" xr:uid="{32DF4EAD-6B30-4EDB-AA49-52F74887859C}"/>
    <cellStyle name="40% - Accent1 4 2 3 3" xfId="5207" xr:uid="{675F31A8-5BAC-4F52-9CF4-83C213CA7C8F}"/>
    <cellStyle name="40% - Accent1 4 2 4" xfId="3515" xr:uid="{6607F970-4F58-4FFF-96AA-C12EF006F9D0}"/>
    <cellStyle name="40% - Accent1 4 2 4 2" xfId="5208" xr:uid="{26CB77F1-F05D-4640-AFFA-2E17379E9C53}"/>
    <cellStyle name="40% - Accent1 4 2 5" xfId="5209" xr:uid="{8E63339D-8F23-43B4-82AC-A99FEDD09809}"/>
    <cellStyle name="40% - Accent1 4 3" xfId="2235" xr:uid="{882EED7D-33D3-450C-8E44-71FB4EE08C93}"/>
    <cellStyle name="40% - Accent1 4 3 2" xfId="2967" xr:uid="{A4D96BE0-36A4-45BF-B210-F5AC0AF53486}"/>
    <cellStyle name="40% - Accent1 4 3 2 2" xfId="4425" xr:uid="{AA0DDA9E-11AA-4387-A184-4E9361D124A4}"/>
    <cellStyle name="40% - Accent1 4 3 2 2 2" xfId="5210" xr:uid="{BF1B227C-006F-472D-BFC1-D754323800DC}"/>
    <cellStyle name="40% - Accent1 4 3 2 3" xfId="5211" xr:uid="{77C5224E-325F-49CD-8663-B490E53509AF}"/>
    <cellStyle name="40% - Accent1 4 3 3" xfId="3697" xr:uid="{D9F47820-461E-4FB5-BA14-154F43F3C7CB}"/>
    <cellStyle name="40% - Accent1 4 3 3 2" xfId="5212" xr:uid="{01F6DF47-5776-468A-BCE7-51389C110E54}"/>
    <cellStyle name="40% - Accent1 4 3 4" xfId="5213" xr:uid="{AE9D65E8-CBDE-4708-874B-212DAF7D7B60}"/>
    <cellStyle name="40% - Accent1 4 4" xfId="2601" xr:uid="{5348A825-2884-4CC1-9F61-8C3E4EF52406}"/>
    <cellStyle name="40% - Accent1 4 4 2" xfId="4061" xr:uid="{951FA052-8CDF-4BC0-A33A-59B70A52DDD5}"/>
    <cellStyle name="40% - Accent1 4 4 2 2" xfId="5214" xr:uid="{0F99F5E5-7B0E-4D0B-B2B5-CB51041ADE52}"/>
    <cellStyle name="40% - Accent1 4 4 3" xfId="5215" xr:uid="{11593690-C307-44D0-854B-C632138D7DF5}"/>
    <cellStyle name="40% - Accent1 4 5" xfId="3331" xr:uid="{8452C22C-6F41-44BC-9157-D377484F7D58}"/>
    <cellStyle name="40% - Accent1 4 5 2" xfId="5216" xr:uid="{EBB431F1-E505-4C06-892F-25D7E322677F}"/>
    <cellStyle name="40% - Accent1 4 6" xfId="5217" xr:uid="{D9331212-0ED6-42C0-9541-C09A600E33CD}"/>
    <cellStyle name="40% - Accent2" xfId="164" builtinId="35" customBuiltin="1"/>
    <cellStyle name="40% - Accent2 2" xfId="336" xr:uid="{00000000-0005-0000-0000-000025000000}"/>
    <cellStyle name="40% - Accent2 2 2" xfId="390" xr:uid="{00000000-0005-0000-0000-000026000000}"/>
    <cellStyle name="40% - Accent2 2 2 2" xfId="1670" xr:uid="{585308A9-9ADF-4471-B57E-EEF05999C70B}"/>
    <cellStyle name="40% - Accent2 2 2 2 2" xfId="2535" xr:uid="{AA5B888B-9ABD-4712-8B3F-0044F03A608A}"/>
    <cellStyle name="40% - Accent2 2 2 2 2 2" xfId="3265" xr:uid="{50DCDE69-4C58-4934-AF0E-C4416AE7B385}"/>
    <cellStyle name="40% - Accent2 2 2 2 2 2 2" xfId="4723" xr:uid="{D4F05D73-49A8-4050-A869-300E8E7B5841}"/>
    <cellStyle name="40% - Accent2 2 2 2 2 2 2 2" xfId="5218" xr:uid="{38015D24-734E-48D3-8D5F-8BEBA8A5ECD5}"/>
    <cellStyle name="40% - Accent2 2 2 2 2 2 3" xfId="5219" xr:uid="{94E83A90-15D7-45C0-9710-2FBFB4FC639B}"/>
    <cellStyle name="40% - Accent2 2 2 2 2 3" xfId="3995" xr:uid="{7669C451-1139-4C11-B6E3-CC6298447D74}"/>
    <cellStyle name="40% - Accent2 2 2 2 2 3 2" xfId="5220" xr:uid="{B1FF8814-C081-4CC9-8B20-5707ED38A83E}"/>
    <cellStyle name="40% - Accent2 2 2 2 2 4" xfId="5221" xr:uid="{8D9C52AF-DFA1-4DEE-8093-CDA4D47533B6}"/>
    <cellStyle name="40% - Accent2 2 2 2 3" xfId="2901" xr:uid="{6A60BCA5-437C-4F5E-87BA-BE5678B01BDE}"/>
    <cellStyle name="40% - Accent2 2 2 2 3 2" xfId="4359" xr:uid="{997F11FE-36D0-402F-9357-975918F0FA27}"/>
    <cellStyle name="40% - Accent2 2 2 2 3 2 2" xfId="5222" xr:uid="{805B8704-7210-4383-95FF-94FCEDA58A00}"/>
    <cellStyle name="40% - Accent2 2 2 2 3 3" xfId="5223" xr:uid="{3840CEDA-0B6C-4CA3-84D2-EB1661B12A99}"/>
    <cellStyle name="40% - Accent2 2 2 2 4" xfId="3631" xr:uid="{761E0BE0-76AE-4F20-B45F-B2FCFFB8BDFB}"/>
    <cellStyle name="40% - Accent2 2 2 2 4 2" xfId="5224" xr:uid="{7CB461F8-E162-4366-ACA8-EDB2C9089686}"/>
    <cellStyle name="40% - Accent2 2 2 2 5" xfId="5225" xr:uid="{BFC4B539-7A30-4492-BA3D-C0BA9CDB34B5}"/>
    <cellStyle name="40% - Accent2 2 2 3" xfId="2351" xr:uid="{D9AA0F16-1E65-4653-A265-115575F2CA8A}"/>
    <cellStyle name="40% - Accent2 2 2 3 2" xfId="3083" xr:uid="{C63A571E-5102-48E6-BFB4-6D89B444BB94}"/>
    <cellStyle name="40% - Accent2 2 2 3 2 2" xfId="4541" xr:uid="{A7D3CB4D-97F6-4AC9-9436-56DBDB7BC918}"/>
    <cellStyle name="40% - Accent2 2 2 3 2 2 2" xfId="5226" xr:uid="{4DB653E6-72BC-436C-B274-62A21C3DD35D}"/>
    <cellStyle name="40% - Accent2 2 2 3 2 3" xfId="5227" xr:uid="{DD3057FC-7928-4C02-A17B-76DA5C59FD96}"/>
    <cellStyle name="40% - Accent2 2 2 3 3" xfId="3813" xr:uid="{92A4012F-4EBE-4F39-B424-3EE6475E716E}"/>
    <cellStyle name="40% - Accent2 2 2 3 3 2" xfId="5228" xr:uid="{16C21D60-62A6-462A-B697-8758E4424372}"/>
    <cellStyle name="40% - Accent2 2 2 3 4" xfId="5229" xr:uid="{6924A0B8-85D2-4D2F-838E-9FA91D151F4D}"/>
    <cellStyle name="40% - Accent2 2 2 4" xfId="2717" xr:uid="{BCCA00DF-1E27-4F22-84A4-6F62A5228D10}"/>
    <cellStyle name="40% - Accent2 2 2 4 2" xfId="4177" xr:uid="{2392E6EC-30DD-4ED1-B1E4-0ABB173FF1E1}"/>
    <cellStyle name="40% - Accent2 2 2 4 2 2" xfId="5230" xr:uid="{AD3BF4F0-DA84-4434-A9FC-9427C1C2F4EA}"/>
    <cellStyle name="40% - Accent2 2 2 4 3" xfId="5231" xr:uid="{E2011541-8701-433E-81CB-E0CE84C93851}"/>
    <cellStyle name="40% - Accent2 2 2 5" xfId="3447" xr:uid="{05D98840-8437-4D7E-851F-AF439962CEE8}"/>
    <cellStyle name="40% - Accent2 2 2 5 2" xfId="5232" xr:uid="{3586579A-A2E7-48C4-B97E-02B22D7127B8}"/>
    <cellStyle name="40% - Accent2 2 2 6" xfId="5233" xr:uid="{7CA82B27-428E-41A2-AB3A-18EB9AFE1817}"/>
    <cellStyle name="40% - Accent2 2 3" xfId="1622" xr:uid="{9DC7E501-CEB8-4D30-BD15-30EB86187E04}"/>
    <cellStyle name="40% - Accent2 2 3 2" xfId="2487" xr:uid="{996E6618-1666-413A-83AE-E09AB45DAA78}"/>
    <cellStyle name="40% - Accent2 2 3 2 2" xfId="3217" xr:uid="{C4EAA35A-16A5-42D4-AD48-7924DA8DF55F}"/>
    <cellStyle name="40% - Accent2 2 3 2 2 2" xfId="4675" xr:uid="{85144385-D100-422C-A599-1A56A6FE92C9}"/>
    <cellStyle name="40% - Accent2 2 3 2 2 2 2" xfId="5234" xr:uid="{55F16DA8-0997-4008-AE1E-65D7F8A70AD8}"/>
    <cellStyle name="40% - Accent2 2 3 2 2 3" xfId="5235" xr:uid="{A27490F9-2A24-4057-94C3-894BAFEF0D20}"/>
    <cellStyle name="40% - Accent2 2 3 2 3" xfId="3947" xr:uid="{09150337-8DAE-47A0-B594-10021E1D65CB}"/>
    <cellStyle name="40% - Accent2 2 3 2 3 2" xfId="5236" xr:uid="{F7C95477-B166-4ADB-8AE9-15BD7058F824}"/>
    <cellStyle name="40% - Accent2 2 3 2 4" xfId="5237" xr:uid="{2F7D0D48-34B4-4034-BFE8-1FBF153A470F}"/>
    <cellStyle name="40% - Accent2 2 3 3" xfId="2853" xr:uid="{3E841A3C-32AA-4C9A-9525-DEC3AFAE81D9}"/>
    <cellStyle name="40% - Accent2 2 3 3 2" xfId="4311" xr:uid="{010710D4-FCDE-4E14-8FB7-BEC9042E6DDD}"/>
    <cellStyle name="40% - Accent2 2 3 3 2 2" xfId="5238" xr:uid="{E8655C14-AA46-4E1A-87A5-B650B45C563D}"/>
    <cellStyle name="40% - Accent2 2 3 3 3" xfId="5239" xr:uid="{EBEA9C31-5EC6-4B47-BAC3-28BA2FFDD23F}"/>
    <cellStyle name="40% - Accent2 2 3 4" xfId="3583" xr:uid="{AD804BF9-C7BB-4BEB-A12C-63C9DD583F3A}"/>
    <cellStyle name="40% - Accent2 2 3 4 2" xfId="5240" xr:uid="{33A3A6EE-DAEA-428E-A658-50BF01317BE6}"/>
    <cellStyle name="40% - Accent2 2 3 5" xfId="5241" xr:uid="{B4586522-AC61-4AF5-9ED0-F4C603F6DE71}"/>
    <cellStyle name="40% - Accent2 2 4" xfId="2303" xr:uid="{818EB374-42F9-4FBE-AE6B-042F3D9021A1}"/>
    <cellStyle name="40% - Accent2 2 4 2" xfId="3035" xr:uid="{C6B85B48-BC45-4B26-B71B-5E06DB733495}"/>
    <cellStyle name="40% - Accent2 2 4 2 2" xfId="4493" xr:uid="{DA481BA3-5B1F-48B3-8B2C-DD1E69A85E0F}"/>
    <cellStyle name="40% - Accent2 2 4 2 2 2" xfId="5242" xr:uid="{D7012F9C-762E-4BCB-A3FB-C505DF1E05E5}"/>
    <cellStyle name="40% - Accent2 2 4 2 3" xfId="5243" xr:uid="{1E9A5591-C3F0-46C1-B9CD-411EBB3A7133}"/>
    <cellStyle name="40% - Accent2 2 4 3" xfId="3765" xr:uid="{471E09CE-E616-4A33-A44D-6EF20EEFE356}"/>
    <cellStyle name="40% - Accent2 2 4 3 2" xfId="5244" xr:uid="{649F9AB5-AD95-4A56-B1D9-0C156806C1BF}"/>
    <cellStyle name="40% - Accent2 2 4 4" xfId="5245" xr:uid="{A3513E03-17FC-4376-BC91-B39122D42839}"/>
    <cellStyle name="40% - Accent2 2 5" xfId="2669" xr:uid="{BBCBC4E2-8B26-4E3E-880C-F97CE0F2B325}"/>
    <cellStyle name="40% - Accent2 2 5 2" xfId="4129" xr:uid="{663810B0-510F-4A41-AFFE-3114E6EB50C3}"/>
    <cellStyle name="40% - Accent2 2 5 2 2" xfId="5246" xr:uid="{7BFE9118-C3BF-4288-8B97-C4B1CD8B2CB3}"/>
    <cellStyle name="40% - Accent2 2 5 3" xfId="5247" xr:uid="{20FA1652-1DE4-4DF3-9211-FE62D6F99881}"/>
    <cellStyle name="40% - Accent2 2 6" xfId="3399" xr:uid="{90AE7FB0-FB39-4B58-96C4-0EFD17163FDF}"/>
    <cellStyle name="40% - Accent2 2 6 2" xfId="5248" xr:uid="{13C25BF4-33A2-47B6-9F5A-453FFDC84A00}"/>
    <cellStyle name="40% - Accent2 2 7" xfId="5249" xr:uid="{C6845702-CB29-43DB-9849-7A8999F638E5}"/>
    <cellStyle name="40% - Accent2 3" xfId="363" xr:uid="{00000000-0005-0000-0000-000027000000}"/>
    <cellStyle name="40% - Accent2 3 2" xfId="1643" xr:uid="{14666C54-003D-436B-8923-529916E896C1}"/>
    <cellStyle name="40% - Accent2 3 2 2" xfId="2508" xr:uid="{444EC3DD-09A5-41BA-A58D-639C8DD006C5}"/>
    <cellStyle name="40% - Accent2 3 2 2 2" xfId="3238" xr:uid="{8AC0FECA-1F81-4F27-8E47-7BBA09D2B088}"/>
    <cellStyle name="40% - Accent2 3 2 2 2 2" xfId="4696" xr:uid="{E8C8352A-8952-4C13-B62E-51060362B9F2}"/>
    <cellStyle name="40% - Accent2 3 2 2 2 2 2" xfId="5250" xr:uid="{3EE1F078-AEA8-4F8F-AB2E-0B3988BDDF56}"/>
    <cellStyle name="40% - Accent2 3 2 2 2 3" xfId="5251" xr:uid="{450CA6A5-1C83-486E-B748-9A47AD4020CA}"/>
    <cellStyle name="40% - Accent2 3 2 2 3" xfId="3968" xr:uid="{766C4CAB-02D1-4E40-B774-D53374676372}"/>
    <cellStyle name="40% - Accent2 3 2 2 3 2" xfId="5252" xr:uid="{DF1A3957-352C-4F2D-B41F-DFF0FCFD82DD}"/>
    <cellStyle name="40% - Accent2 3 2 2 4" xfId="5253" xr:uid="{12E35D20-71BC-4609-BD05-DA31406B576D}"/>
    <cellStyle name="40% - Accent2 3 2 3" xfId="2874" xr:uid="{999707EB-5E7E-4111-B354-769515ADBCF4}"/>
    <cellStyle name="40% - Accent2 3 2 3 2" xfId="4332" xr:uid="{E4E7889B-B3B8-401B-AB88-3AC5ED8E175D}"/>
    <cellStyle name="40% - Accent2 3 2 3 2 2" xfId="5254" xr:uid="{2BED8C71-017C-4481-ADE1-E560C1ECE7D3}"/>
    <cellStyle name="40% - Accent2 3 2 3 3" xfId="5255" xr:uid="{BC1FF337-8F2F-4BC2-A67B-290F789A8A70}"/>
    <cellStyle name="40% - Accent2 3 2 4" xfId="3604" xr:uid="{EC89C5F7-F58B-4B59-BDF8-D72BFC316170}"/>
    <cellStyle name="40% - Accent2 3 2 4 2" xfId="5256" xr:uid="{1989DC93-25FC-488A-BAD9-B629093EC4E5}"/>
    <cellStyle name="40% - Accent2 3 2 5" xfId="5257" xr:uid="{D7A8CD3E-E0B7-4961-8330-EDB8077D7285}"/>
    <cellStyle name="40% - Accent2 3 3" xfId="2324" xr:uid="{91B36CC4-8D9E-4AAD-A0D4-B4EB8FF6693C}"/>
    <cellStyle name="40% - Accent2 3 3 2" xfId="3056" xr:uid="{18703842-684D-47DE-A4DD-08066453A58F}"/>
    <cellStyle name="40% - Accent2 3 3 2 2" xfId="4514" xr:uid="{0CF199F2-01EE-4445-971B-999309C5852B}"/>
    <cellStyle name="40% - Accent2 3 3 2 2 2" xfId="5258" xr:uid="{665DEB81-4C29-4823-86C4-68854E470A22}"/>
    <cellStyle name="40% - Accent2 3 3 2 3" xfId="5259" xr:uid="{CB0A97FA-2A04-4571-8AC4-39B6C2205745}"/>
    <cellStyle name="40% - Accent2 3 3 3" xfId="3786" xr:uid="{00FF9FD2-8C77-4C93-8744-7A809F636698}"/>
    <cellStyle name="40% - Accent2 3 3 3 2" xfId="5260" xr:uid="{B9C93B7B-17E3-4E63-AABA-8D5B0E8D004A}"/>
    <cellStyle name="40% - Accent2 3 3 4" xfId="5261" xr:uid="{660B1C94-DB04-4C25-8E8B-CD089AD6A596}"/>
    <cellStyle name="40% - Accent2 3 4" xfId="2690" xr:uid="{70831684-16E7-4C7F-81BB-5841BE17E895}"/>
    <cellStyle name="40% - Accent2 3 4 2" xfId="4150" xr:uid="{1AA504E4-FD09-457F-83BA-60552257CE33}"/>
    <cellStyle name="40% - Accent2 3 4 2 2" xfId="5262" xr:uid="{20BC062C-63D3-43FC-84F4-5F4C2DAAB20D}"/>
    <cellStyle name="40% - Accent2 3 4 3" xfId="5263" xr:uid="{AD46EB58-95D0-42C1-991B-3FB8ABB8F9C6}"/>
    <cellStyle name="40% - Accent2 3 5" xfId="3420" xr:uid="{5BBF4402-652C-4059-82FB-D68581CE71F4}"/>
    <cellStyle name="40% - Accent2 3 5 2" xfId="5264" xr:uid="{540048BE-E249-47AD-9F8B-5981191373E7}"/>
    <cellStyle name="40% - Accent2 3 6" xfId="5265" xr:uid="{F674B3CE-B53F-4D43-B1D0-AB2CB924AD15}"/>
    <cellStyle name="40% - Accent2 4" xfId="1335" xr:uid="{F3CCBF8D-D4A1-4CD2-AC13-33652B02E725}"/>
    <cellStyle name="40% - Accent2 4 2" xfId="1520" xr:uid="{31301433-2FD6-4EFD-9BFD-65715AC90117}"/>
    <cellStyle name="40% - Accent2 4 2 2" xfId="2421" xr:uid="{B1301A57-8CEB-49E1-A5A0-723E44D3BBAC}"/>
    <cellStyle name="40% - Accent2 4 2 2 2" xfId="3151" xr:uid="{A6178FA8-D663-4334-BCB3-923F1F6E874E}"/>
    <cellStyle name="40% - Accent2 4 2 2 2 2" xfId="4609" xr:uid="{1C9570DD-552A-4B73-B961-F7513BEB63CC}"/>
    <cellStyle name="40% - Accent2 4 2 2 2 2 2" xfId="5266" xr:uid="{C613634B-C76A-4CEC-94D7-0B75169E955C}"/>
    <cellStyle name="40% - Accent2 4 2 2 2 3" xfId="5267" xr:uid="{A27F7454-6012-4C2E-96E4-98B940BF8788}"/>
    <cellStyle name="40% - Accent2 4 2 2 3" xfId="3881" xr:uid="{6E2E3A36-A74C-486E-9F27-7401400C74F9}"/>
    <cellStyle name="40% - Accent2 4 2 2 3 2" xfId="5268" xr:uid="{FF9CD225-F995-478D-B179-21D9AAE73676}"/>
    <cellStyle name="40% - Accent2 4 2 2 4" xfId="5269" xr:uid="{039F8768-E6A8-41E6-8779-648335814B31}"/>
    <cellStyle name="40% - Accent2 4 2 3" xfId="2787" xr:uid="{B2120A04-0E80-412F-B86F-ED081CAFC089}"/>
    <cellStyle name="40% - Accent2 4 2 3 2" xfId="4245" xr:uid="{199DB42C-7D7C-4155-8C5A-2D0F2F696F28}"/>
    <cellStyle name="40% - Accent2 4 2 3 2 2" xfId="5270" xr:uid="{86DF0C21-1C23-4639-B48E-A07A02E53C88}"/>
    <cellStyle name="40% - Accent2 4 2 3 3" xfId="5271" xr:uid="{F983724F-0BF5-47CF-B1B5-73F4B85E61A3}"/>
    <cellStyle name="40% - Accent2 4 2 4" xfId="3517" xr:uid="{6147CF5D-D310-4D03-B710-3EBA2C7D3214}"/>
    <cellStyle name="40% - Accent2 4 2 4 2" xfId="5272" xr:uid="{419A36B4-02BE-4FC6-B33C-13FEC1E35EFD}"/>
    <cellStyle name="40% - Accent2 4 2 5" xfId="5273" xr:uid="{4D028158-FA04-4AD0-BED7-DA52F77C708A}"/>
    <cellStyle name="40% - Accent2 4 3" xfId="2237" xr:uid="{0808079C-3BAF-4770-898B-0652152AE085}"/>
    <cellStyle name="40% - Accent2 4 3 2" xfId="2969" xr:uid="{0BAE8CA0-D80A-47F9-B068-8FA651F0C661}"/>
    <cellStyle name="40% - Accent2 4 3 2 2" xfId="4427" xr:uid="{57A8830D-0DB8-4054-B4DC-D41DEB45E0A9}"/>
    <cellStyle name="40% - Accent2 4 3 2 2 2" xfId="5274" xr:uid="{B8E6C59E-1DBE-4520-933C-D17555477657}"/>
    <cellStyle name="40% - Accent2 4 3 2 3" xfId="5275" xr:uid="{8D588F55-9540-418D-AFF2-4057F9257B57}"/>
    <cellStyle name="40% - Accent2 4 3 3" xfId="3699" xr:uid="{1EF948C6-647B-4087-8841-0853726D790F}"/>
    <cellStyle name="40% - Accent2 4 3 3 2" xfId="5276" xr:uid="{9A111402-0446-4D3F-A971-9EC0CE4D5A01}"/>
    <cellStyle name="40% - Accent2 4 3 4" xfId="5277" xr:uid="{EBF5649B-415F-4D07-A967-19D3452EFDDF}"/>
    <cellStyle name="40% - Accent2 4 4" xfId="2603" xr:uid="{EDC6E79B-5BE5-4982-AE7B-AE473BF8FC8A}"/>
    <cellStyle name="40% - Accent2 4 4 2" xfId="4063" xr:uid="{898910AA-B4EE-4A7F-84BC-A19F37FB3015}"/>
    <cellStyle name="40% - Accent2 4 4 2 2" xfId="5278" xr:uid="{41F84810-D5D1-4ED7-B71D-499A879420CC}"/>
    <cellStyle name="40% - Accent2 4 4 3" xfId="5279" xr:uid="{7D2E8AC3-91D8-49E9-8823-31498BE84B48}"/>
    <cellStyle name="40% - Accent2 4 5" xfId="3333" xr:uid="{58EC7B67-3C86-4C8E-BBF3-F9E4021F0BB4}"/>
    <cellStyle name="40% - Accent2 4 5 2" xfId="5280" xr:uid="{F90DEF2A-3C00-45E3-BBBD-FC3AD94FC932}"/>
    <cellStyle name="40% - Accent2 4 6" xfId="5281" xr:uid="{4F4E93E2-2E78-4ACD-BB84-31DC21993040}"/>
    <cellStyle name="40% - Accent3" xfId="167" builtinId="39" customBuiltin="1"/>
    <cellStyle name="40% - Accent3 2" xfId="338" xr:uid="{00000000-0005-0000-0000-000029000000}"/>
    <cellStyle name="40% - Accent3 2 2" xfId="392" xr:uid="{00000000-0005-0000-0000-00002A000000}"/>
    <cellStyle name="40% - Accent3 2 2 2" xfId="1672" xr:uid="{AA45D9A7-7505-47DE-B81A-61B007D58C11}"/>
    <cellStyle name="40% - Accent3 2 2 2 2" xfId="2537" xr:uid="{F12D7474-ED77-410A-BDA9-9DE95BDB5FB5}"/>
    <cellStyle name="40% - Accent3 2 2 2 2 2" xfId="3267" xr:uid="{51E162B5-1C7F-4725-8F78-DF10574BF398}"/>
    <cellStyle name="40% - Accent3 2 2 2 2 2 2" xfId="4725" xr:uid="{727AD9BB-2612-47B8-BDA6-72B74F63D16B}"/>
    <cellStyle name="40% - Accent3 2 2 2 2 2 2 2" xfId="5282" xr:uid="{91C86876-C56B-4A33-BB40-D2B136C33D71}"/>
    <cellStyle name="40% - Accent3 2 2 2 2 2 3" xfId="5283" xr:uid="{9AAF23CD-56A7-4514-8E19-4998B423591C}"/>
    <cellStyle name="40% - Accent3 2 2 2 2 3" xfId="3997" xr:uid="{35329EED-F60F-4C0A-B73D-02E14A80E759}"/>
    <cellStyle name="40% - Accent3 2 2 2 2 3 2" xfId="5284" xr:uid="{148DF63E-B7D9-488D-A7F5-E8EE30893CED}"/>
    <cellStyle name="40% - Accent3 2 2 2 2 4" xfId="5285" xr:uid="{C6C10CEC-F1BD-44E8-A5BB-D9293B9A62C3}"/>
    <cellStyle name="40% - Accent3 2 2 2 3" xfId="2903" xr:uid="{6283A8F2-F39F-4CF8-9FC7-635FEF9793E7}"/>
    <cellStyle name="40% - Accent3 2 2 2 3 2" xfId="4361" xr:uid="{B8C59351-ECA9-498C-9C7B-205514FBF233}"/>
    <cellStyle name="40% - Accent3 2 2 2 3 2 2" xfId="5286" xr:uid="{6C564D66-F5F5-4DAB-B067-DEC2C7238D2D}"/>
    <cellStyle name="40% - Accent3 2 2 2 3 3" xfId="5287" xr:uid="{6AD86B9B-2BD1-4291-A103-2B53065A3961}"/>
    <cellStyle name="40% - Accent3 2 2 2 4" xfId="3633" xr:uid="{5ED9F46A-FA4B-4D70-8AC6-F5F39645105D}"/>
    <cellStyle name="40% - Accent3 2 2 2 4 2" xfId="5288" xr:uid="{2057D571-D9D4-4449-A864-F47807CDDEC2}"/>
    <cellStyle name="40% - Accent3 2 2 2 5" xfId="5289" xr:uid="{6E1C5119-E7A0-4400-BA38-CF72403C6E60}"/>
    <cellStyle name="40% - Accent3 2 2 3" xfId="2353" xr:uid="{26BCEF04-9206-45FC-8A81-010607006A48}"/>
    <cellStyle name="40% - Accent3 2 2 3 2" xfId="3085" xr:uid="{53AA6E1E-F858-4286-A8E2-62472A83FC62}"/>
    <cellStyle name="40% - Accent3 2 2 3 2 2" xfId="4543" xr:uid="{86B8B833-219E-4A50-8975-58D65B7ACD72}"/>
    <cellStyle name="40% - Accent3 2 2 3 2 2 2" xfId="5290" xr:uid="{365FAD4E-EF40-4C58-9026-7EFD45854EF9}"/>
    <cellStyle name="40% - Accent3 2 2 3 2 3" xfId="5291" xr:uid="{D2D00E62-00A1-4C74-96C4-A05CD2CB4AD5}"/>
    <cellStyle name="40% - Accent3 2 2 3 3" xfId="3815" xr:uid="{B99427A7-7E16-49AE-9011-4D8A5FCC816E}"/>
    <cellStyle name="40% - Accent3 2 2 3 3 2" xfId="5292" xr:uid="{0347A672-6551-4F3B-BED0-3F2ADB9A2EEF}"/>
    <cellStyle name="40% - Accent3 2 2 3 4" xfId="5293" xr:uid="{5E0A5206-4E13-42BF-B241-73B551E78248}"/>
    <cellStyle name="40% - Accent3 2 2 4" xfId="2719" xr:uid="{A703A766-8BBE-4645-98BF-6975CE450B25}"/>
    <cellStyle name="40% - Accent3 2 2 4 2" xfId="4179" xr:uid="{6875F4D2-4F8F-44A1-8B33-C10A695A6C8D}"/>
    <cellStyle name="40% - Accent3 2 2 4 2 2" xfId="5294" xr:uid="{81076C0E-7F46-472C-8A7C-03D61DB5CC25}"/>
    <cellStyle name="40% - Accent3 2 2 4 3" xfId="5295" xr:uid="{FDCD42E4-8DEE-44E8-9926-CAF047D67BD0}"/>
    <cellStyle name="40% - Accent3 2 2 5" xfId="3449" xr:uid="{EA1340DB-6116-475A-B1A5-2338C3DC2762}"/>
    <cellStyle name="40% - Accent3 2 2 5 2" xfId="5296" xr:uid="{1AEF4D85-7AFF-4035-ADC0-65389374C9FC}"/>
    <cellStyle name="40% - Accent3 2 2 6" xfId="5297" xr:uid="{4F201610-3115-4B29-8E00-786FD01F7CC2}"/>
    <cellStyle name="40% - Accent3 2 3" xfId="1624" xr:uid="{54DA4A7A-4D15-4787-8C3F-E2DAAEA4641C}"/>
    <cellStyle name="40% - Accent3 2 3 2" xfId="2489" xr:uid="{AEFFA2DF-4060-4A1C-909A-8B1218A380BB}"/>
    <cellStyle name="40% - Accent3 2 3 2 2" xfId="3219" xr:uid="{313A8E81-D4FA-49DC-9C83-668FA2A5F050}"/>
    <cellStyle name="40% - Accent3 2 3 2 2 2" xfId="4677" xr:uid="{58887C31-F57A-450C-9F32-4DBF7DEF2F35}"/>
    <cellStyle name="40% - Accent3 2 3 2 2 2 2" xfId="5298" xr:uid="{CE00CA19-ADF9-41C4-A13A-9AC472FCBB91}"/>
    <cellStyle name="40% - Accent3 2 3 2 2 3" xfId="5299" xr:uid="{F77D71C6-0B91-488A-91B5-9572EA2A36A7}"/>
    <cellStyle name="40% - Accent3 2 3 2 3" xfId="3949" xr:uid="{8A66EF93-899C-430E-A70C-E785FA1BE119}"/>
    <cellStyle name="40% - Accent3 2 3 2 3 2" xfId="5300" xr:uid="{0FECF270-DA00-4080-A548-3F100E6885BE}"/>
    <cellStyle name="40% - Accent3 2 3 2 4" xfId="5301" xr:uid="{F6F8075D-DA92-484F-B7DB-1DA93834E856}"/>
    <cellStyle name="40% - Accent3 2 3 3" xfId="2855" xr:uid="{1BB272DD-B17D-4F03-87D8-56360FAE916E}"/>
    <cellStyle name="40% - Accent3 2 3 3 2" xfId="4313" xr:uid="{6A10D8DC-313C-4051-84F5-9193FC3C5328}"/>
    <cellStyle name="40% - Accent3 2 3 3 2 2" xfId="5302" xr:uid="{E9AC0BD6-CD8D-4AB3-BC0C-00F5816F16DF}"/>
    <cellStyle name="40% - Accent3 2 3 3 3" xfId="5303" xr:uid="{6E95D244-CB85-4EFE-A614-EC5527D2F54E}"/>
    <cellStyle name="40% - Accent3 2 3 4" xfId="3585" xr:uid="{020F9C35-8FFE-4859-ABEE-BE9EA199566E}"/>
    <cellStyle name="40% - Accent3 2 3 4 2" xfId="5304" xr:uid="{C38E0572-0F61-4379-80D8-2D00455E68E3}"/>
    <cellStyle name="40% - Accent3 2 3 5" xfId="5305" xr:uid="{D91149D8-FE78-41D1-BD5F-45F522CDF29E}"/>
    <cellStyle name="40% - Accent3 2 4" xfId="2305" xr:uid="{49164114-2AA3-4D3D-9F98-CF3F431FE806}"/>
    <cellStyle name="40% - Accent3 2 4 2" xfId="3037" xr:uid="{57627BEC-C56A-4D5B-B129-E4BBDB608866}"/>
    <cellStyle name="40% - Accent3 2 4 2 2" xfId="4495" xr:uid="{1F6FCB2C-C45F-41CC-9B90-3B8D455AE4E9}"/>
    <cellStyle name="40% - Accent3 2 4 2 2 2" xfId="5306" xr:uid="{46631610-BD1A-48EA-B902-8378DEDE986A}"/>
    <cellStyle name="40% - Accent3 2 4 2 3" xfId="5307" xr:uid="{E6DDA1DA-487A-4FD4-8412-9AF6B19DF74C}"/>
    <cellStyle name="40% - Accent3 2 4 3" xfId="3767" xr:uid="{6C09C8ED-64F1-4ACB-BA61-AFEA067C2DBD}"/>
    <cellStyle name="40% - Accent3 2 4 3 2" xfId="5308" xr:uid="{2661B9A6-ACCE-4F15-968C-4FC6F2DDB4AE}"/>
    <cellStyle name="40% - Accent3 2 4 4" xfId="5309" xr:uid="{FB4CDD81-1799-4730-AE0E-5514910EE33D}"/>
    <cellStyle name="40% - Accent3 2 5" xfId="2671" xr:uid="{03281664-48E7-483A-B006-2CBC07C9AEDF}"/>
    <cellStyle name="40% - Accent3 2 5 2" xfId="4131" xr:uid="{B59EEB6A-E77D-412C-A9A6-4F53965BC16E}"/>
    <cellStyle name="40% - Accent3 2 5 2 2" xfId="5310" xr:uid="{29B69D5B-B92B-4520-B6FB-B06533E966D6}"/>
    <cellStyle name="40% - Accent3 2 5 3" xfId="5311" xr:uid="{3673A619-7B66-4A57-B617-A8E3174DC7AF}"/>
    <cellStyle name="40% - Accent3 2 6" xfId="3401" xr:uid="{2632564F-D0FF-496F-966C-1B2F60A17B2F}"/>
    <cellStyle name="40% - Accent3 2 6 2" xfId="5312" xr:uid="{1C9497C0-BF64-4123-AC98-30CB4FD4A7D4}"/>
    <cellStyle name="40% - Accent3 2 7" xfId="5313" xr:uid="{C850B88A-9208-4800-AFB5-66A28D99AE34}"/>
    <cellStyle name="40% - Accent3 3" xfId="365" xr:uid="{00000000-0005-0000-0000-00002B000000}"/>
    <cellStyle name="40% - Accent3 3 2" xfId="1645" xr:uid="{CA07B6C8-9A23-47B2-A410-99A3AF8CD9DE}"/>
    <cellStyle name="40% - Accent3 3 2 2" xfId="2510" xr:uid="{0DB39AA4-299F-4004-82D5-A5866FB55E44}"/>
    <cellStyle name="40% - Accent3 3 2 2 2" xfId="3240" xr:uid="{024375A3-F1B2-4A73-A4F5-8891B7DFE758}"/>
    <cellStyle name="40% - Accent3 3 2 2 2 2" xfId="4698" xr:uid="{17B5AF9A-BA7C-4BE9-908C-431BC2A2FF12}"/>
    <cellStyle name="40% - Accent3 3 2 2 2 2 2" xfId="5314" xr:uid="{D97F4D69-57C6-49BB-AABE-AF779F0B8BBA}"/>
    <cellStyle name="40% - Accent3 3 2 2 2 3" xfId="5315" xr:uid="{941C0570-FB8C-4844-A07E-107C282217F1}"/>
    <cellStyle name="40% - Accent3 3 2 2 3" xfId="3970" xr:uid="{48A37B2D-05FF-46B9-85ED-87B0F8C5E308}"/>
    <cellStyle name="40% - Accent3 3 2 2 3 2" xfId="5316" xr:uid="{3ADCE59F-CA88-46E7-8369-6EBD9D48214C}"/>
    <cellStyle name="40% - Accent3 3 2 2 4" xfId="5317" xr:uid="{53783069-0AAD-4BC5-92F3-F1BD8A20E2E0}"/>
    <cellStyle name="40% - Accent3 3 2 3" xfId="2876" xr:uid="{91237851-7AB8-4EDB-A381-A970D4506EB8}"/>
    <cellStyle name="40% - Accent3 3 2 3 2" xfId="4334" xr:uid="{8EB3DE75-BED6-4308-8A89-F9D1EBBBFA91}"/>
    <cellStyle name="40% - Accent3 3 2 3 2 2" xfId="5318" xr:uid="{93368FBE-8EE2-46E9-A55F-1F400090F32A}"/>
    <cellStyle name="40% - Accent3 3 2 3 3" xfId="5319" xr:uid="{F8A2114F-D002-47FF-A642-5843551975E7}"/>
    <cellStyle name="40% - Accent3 3 2 4" xfId="3606" xr:uid="{BCD0B78E-79E5-4208-9E66-3DC2AAEC4C6E}"/>
    <cellStyle name="40% - Accent3 3 2 4 2" xfId="5320" xr:uid="{E7FDF743-7056-4585-BC4F-4F6213D306C2}"/>
    <cellStyle name="40% - Accent3 3 2 5" xfId="5321" xr:uid="{4BCB13AC-4F50-431C-A186-801093C10762}"/>
    <cellStyle name="40% - Accent3 3 3" xfId="2326" xr:uid="{693FC197-28D6-4407-BA4D-BE829BA9529E}"/>
    <cellStyle name="40% - Accent3 3 3 2" xfId="3058" xr:uid="{3FC32582-8F27-460E-BB3F-23D4CEEB5D7D}"/>
    <cellStyle name="40% - Accent3 3 3 2 2" xfId="4516" xr:uid="{D51E4E4A-0D8E-4C50-AB20-01A52507452A}"/>
    <cellStyle name="40% - Accent3 3 3 2 2 2" xfId="5322" xr:uid="{6FA6A7B9-F726-4AA0-A4BF-017D1F72AA85}"/>
    <cellStyle name="40% - Accent3 3 3 2 3" xfId="5323" xr:uid="{BF006584-D49B-40A2-AFAD-A1151CD24D0D}"/>
    <cellStyle name="40% - Accent3 3 3 3" xfId="3788" xr:uid="{B04B72A1-B1AE-471C-BB91-BE36E87B41E9}"/>
    <cellStyle name="40% - Accent3 3 3 3 2" xfId="5324" xr:uid="{470BCC2C-F829-4D10-9230-42DBCF434E3B}"/>
    <cellStyle name="40% - Accent3 3 3 4" xfId="5325" xr:uid="{6C73803D-E9BB-400B-8DC6-B8488B9601BA}"/>
    <cellStyle name="40% - Accent3 3 4" xfId="2692" xr:uid="{7AA5A382-F725-45DB-A994-23D95F6BD681}"/>
    <cellStyle name="40% - Accent3 3 4 2" xfId="4152" xr:uid="{DAE0C3FA-CF81-45B8-AA29-A71D9A3E58F6}"/>
    <cellStyle name="40% - Accent3 3 4 2 2" xfId="5326" xr:uid="{CCBEB372-74FF-458B-9190-80F71B1534AF}"/>
    <cellStyle name="40% - Accent3 3 4 3" xfId="5327" xr:uid="{9E1A9E8A-4C78-45EC-A13D-A5039A3066EE}"/>
    <cellStyle name="40% - Accent3 3 5" xfId="3422" xr:uid="{36A793FD-F0F2-473B-8BD3-5776D8AC10CA}"/>
    <cellStyle name="40% - Accent3 3 5 2" xfId="5328" xr:uid="{4B3BEB6F-16AC-4DC6-A16D-3A05B20AB091}"/>
    <cellStyle name="40% - Accent3 3 6" xfId="5329" xr:uid="{BFE584D8-E969-46E1-8E20-3CA0C819FE5F}"/>
    <cellStyle name="40% - Accent3 4" xfId="1405" xr:uid="{69A9BC9F-348B-4214-936F-8B535300F4BD}"/>
    <cellStyle name="40% - Accent3 4 2" xfId="1522" xr:uid="{21CACFB3-4FF7-4452-85B8-3A68368ECD7F}"/>
    <cellStyle name="40% - Accent3 4 2 2" xfId="2423" xr:uid="{680F7C7F-5CCC-44D0-A065-3EE76DC8A7CE}"/>
    <cellStyle name="40% - Accent3 4 2 2 2" xfId="3153" xr:uid="{31E4403C-CF68-48FE-9FDD-F8AC263EF731}"/>
    <cellStyle name="40% - Accent3 4 2 2 2 2" xfId="4611" xr:uid="{AAE60A24-D14E-49BE-8463-D5EB145910B9}"/>
    <cellStyle name="40% - Accent3 4 2 2 2 2 2" xfId="5330" xr:uid="{44BA1D4B-4E99-42B3-B889-301F0F754A32}"/>
    <cellStyle name="40% - Accent3 4 2 2 2 3" xfId="5331" xr:uid="{37314B4B-37CE-432D-974D-E5AD15A7FEC1}"/>
    <cellStyle name="40% - Accent3 4 2 2 3" xfId="3883" xr:uid="{E9AAED11-0BA7-4869-BEDB-01948855B2A0}"/>
    <cellStyle name="40% - Accent3 4 2 2 3 2" xfId="5332" xr:uid="{BF250CA0-7AB6-46BC-BE4C-3E662C15813B}"/>
    <cellStyle name="40% - Accent3 4 2 2 4" xfId="5333" xr:uid="{4CF711EC-F937-44D5-A4A3-DECC09AA5E1D}"/>
    <cellStyle name="40% - Accent3 4 2 3" xfId="2789" xr:uid="{D3C7870D-CA8D-4392-8946-1823D51BF48F}"/>
    <cellStyle name="40% - Accent3 4 2 3 2" xfId="4247" xr:uid="{FEE941CD-BBC5-46EC-B71D-6D6147AFE554}"/>
    <cellStyle name="40% - Accent3 4 2 3 2 2" xfId="5334" xr:uid="{5AB33602-D863-4334-9E60-7DEB5372207F}"/>
    <cellStyle name="40% - Accent3 4 2 3 3" xfId="5335" xr:uid="{04C0C8D9-12AD-400D-A5DD-CC0F18E00A82}"/>
    <cellStyle name="40% - Accent3 4 2 4" xfId="3519" xr:uid="{4EAF81EE-4DC1-41D5-909C-C7B7CA1AB855}"/>
    <cellStyle name="40% - Accent3 4 2 4 2" xfId="5336" xr:uid="{13F30CCD-0CC8-4E92-A616-8118F35FF410}"/>
    <cellStyle name="40% - Accent3 4 2 5" xfId="5337" xr:uid="{5441118D-0BA1-4E46-BEB7-99DE9B50C9E7}"/>
    <cellStyle name="40% - Accent3 4 3" xfId="2239" xr:uid="{E3188A1C-391D-4ACF-B9B2-A3767FEE168B}"/>
    <cellStyle name="40% - Accent3 4 3 2" xfId="2971" xr:uid="{C9A41723-D376-4BC4-B2D7-41710B46CD31}"/>
    <cellStyle name="40% - Accent3 4 3 2 2" xfId="4429" xr:uid="{E46F8C0B-CABB-4C5D-8C44-D2372CB724BF}"/>
    <cellStyle name="40% - Accent3 4 3 2 2 2" xfId="5338" xr:uid="{07313A84-046F-4B77-AFFA-8EDFDA8840BC}"/>
    <cellStyle name="40% - Accent3 4 3 2 3" xfId="5339" xr:uid="{AA5FBFD4-4D84-4AA7-9DD4-3F88086995BF}"/>
    <cellStyle name="40% - Accent3 4 3 3" xfId="3701" xr:uid="{26745F0C-8757-4DA3-AA16-B8809162E7A1}"/>
    <cellStyle name="40% - Accent3 4 3 3 2" xfId="5340" xr:uid="{C7A1160F-4688-4FA3-A959-603EB189B0F7}"/>
    <cellStyle name="40% - Accent3 4 3 4" xfId="5341" xr:uid="{BCE66E59-91E4-45B4-BB48-AD2B5E8A726E}"/>
    <cellStyle name="40% - Accent3 4 4" xfId="2605" xr:uid="{3624D0CB-5E6A-4AF9-9C24-7EA351AAEBBF}"/>
    <cellStyle name="40% - Accent3 4 4 2" xfId="4065" xr:uid="{F371FDCC-CF05-478C-B60B-B6EABD24DBF3}"/>
    <cellStyle name="40% - Accent3 4 4 2 2" xfId="5342" xr:uid="{AA175468-C79E-43F8-BC70-AA2EF7302899}"/>
    <cellStyle name="40% - Accent3 4 4 3" xfId="5343" xr:uid="{227A3C05-AB3B-423A-A751-530F8F83E08B}"/>
    <cellStyle name="40% - Accent3 4 5" xfId="3335" xr:uid="{A2746D17-59C6-448D-B52A-842BC95CDAEA}"/>
    <cellStyle name="40% - Accent3 4 5 2" xfId="5344" xr:uid="{25B601A9-185D-4819-9786-247163B46380}"/>
    <cellStyle name="40% - Accent3 4 6" xfId="5345" xr:uid="{7C17FCA1-65EE-43AA-BC4A-B0993C017565}"/>
    <cellStyle name="40% - Accent4" xfId="170" builtinId="43" customBuiltin="1"/>
    <cellStyle name="40% - Accent4 2" xfId="340" xr:uid="{00000000-0005-0000-0000-00002D000000}"/>
    <cellStyle name="40% - Accent4 2 2" xfId="394" xr:uid="{00000000-0005-0000-0000-00002E000000}"/>
    <cellStyle name="40% - Accent4 2 2 2" xfId="1674" xr:uid="{714D93A5-EF1E-4157-8C01-F25152FB4CF6}"/>
    <cellStyle name="40% - Accent4 2 2 2 2" xfId="2539" xr:uid="{59898FA6-E29F-4480-B601-4D97FE9BE7E9}"/>
    <cellStyle name="40% - Accent4 2 2 2 2 2" xfId="3269" xr:uid="{EE447084-9DA0-4592-856D-2EA0EEAA4650}"/>
    <cellStyle name="40% - Accent4 2 2 2 2 2 2" xfId="4727" xr:uid="{A614EAC6-6726-4867-9BFF-AA94AA758754}"/>
    <cellStyle name="40% - Accent4 2 2 2 2 2 2 2" xfId="5346" xr:uid="{90C13999-F38E-4990-B8E0-582C4997C4B6}"/>
    <cellStyle name="40% - Accent4 2 2 2 2 2 3" xfId="5347" xr:uid="{CDAD1E12-89AB-4EC5-A2B0-AE0CEBE5E00F}"/>
    <cellStyle name="40% - Accent4 2 2 2 2 3" xfId="3999" xr:uid="{BC826E60-57B5-40A2-B5DB-FCFA5C879909}"/>
    <cellStyle name="40% - Accent4 2 2 2 2 3 2" xfId="5348" xr:uid="{AED487F5-35E9-4054-A8AC-A14BE4A4FF65}"/>
    <cellStyle name="40% - Accent4 2 2 2 2 4" xfId="5349" xr:uid="{C3D5C576-D73E-49EF-B0D5-DD13B6B26452}"/>
    <cellStyle name="40% - Accent4 2 2 2 3" xfId="2905" xr:uid="{A03A820B-99BF-4EB7-83D0-40AAAE58B36B}"/>
    <cellStyle name="40% - Accent4 2 2 2 3 2" xfId="4363" xr:uid="{B318E999-B60E-46AE-A74D-265B6AE428EB}"/>
    <cellStyle name="40% - Accent4 2 2 2 3 2 2" xfId="5350" xr:uid="{0AE96AE2-1DBD-413A-9BBA-F7452FC5730A}"/>
    <cellStyle name="40% - Accent4 2 2 2 3 3" xfId="5351" xr:uid="{FC63A6A7-64C9-46B7-924A-0179B145B1E5}"/>
    <cellStyle name="40% - Accent4 2 2 2 4" xfId="3635" xr:uid="{219E803E-09ED-4186-9AED-024C77433894}"/>
    <cellStyle name="40% - Accent4 2 2 2 4 2" xfId="5352" xr:uid="{9585D003-2CA8-436A-B718-F584D9931835}"/>
    <cellStyle name="40% - Accent4 2 2 2 5" xfId="5353" xr:uid="{FFF24AD0-DEE9-40ED-8780-AA97223F8679}"/>
    <cellStyle name="40% - Accent4 2 2 3" xfId="2355" xr:uid="{53EF6682-3DDA-42D0-898E-C0B69D8A1167}"/>
    <cellStyle name="40% - Accent4 2 2 3 2" xfId="3087" xr:uid="{FD2BD724-0F12-44B8-80C6-EC78EE140301}"/>
    <cellStyle name="40% - Accent4 2 2 3 2 2" xfId="4545" xr:uid="{8E904480-F4E5-4256-A252-2659048F7714}"/>
    <cellStyle name="40% - Accent4 2 2 3 2 2 2" xfId="5354" xr:uid="{64ED6EEC-B4FF-4C67-B899-C40FE697782A}"/>
    <cellStyle name="40% - Accent4 2 2 3 2 3" xfId="5355" xr:uid="{AC3DAE6A-39BC-4B67-B1D6-7FD4BB99F146}"/>
    <cellStyle name="40% - Accent4 2 2 3 3" xfId="3817" xr:uid="{F002EB60-C916-4EA6-AE2A-CF3700BE599E}"/>
    <cellStyle name="40% - Accent4 2 2 3 3 2" xfId="5356" xr:uid="{B58B7DA5-4A20-43FD-A88D-18E007D47DEF}"/>
    <cellStyle name="40% - Accent4 2 2 3 4" xfId="5357" xr:uid="{639FCB44-FE78-476D-85C0-FB044DC2B06C}"/>
    <cellStyle name="40% - Accent4 2 2 4" xfId="2721" xr:uid="{A44AEA7D-671A-403C-8846-2E6070A437D0}"/>
    <cellStyle name="40% - Accent4 2 2 4 2" xfId="4181" xr:uid="{025A1181-DF2C-4227-B0F5-3D3163119700}"/>
    <cellStyle name="40% - Accent4 2 2 4 2 2" xfId="5358" xr:uid="{99DDC32C-56C9-4544-8581-55FA31A71DC1}"/>
    <cellStyle name="40% - Accent4 2 2 4 3" xfId="5359" xr:uid="{3F471B80-E937-4BFA-8E36-500E1153F68F}"/>
    <cellStyle name="40% - Accent4 2 2 5" xfId="3451" xr:uid="{7BBDCBEE-8D0A-4125-8A19-19B33B976F45}"/>
    <cellStyle name="40% - Accent4 2 2 5 2" xfId="5360" xr:uid="{82252005-FF3A-4987-980C-8362FFBA196C}"/>
    <cellStyle name="40% - Accent4 2 2 6" xfId="5361" xr:uid="{1BD0F84B-1B04-42AA-8D34-4D7072DDDD6F}"/>
    <cellStyle name="40% - Accent4 2 3" xfId="1626" xr:uid="{BF0E2AC9-4527-42DA-9C37-ACE3990EE6AD}"/>
    <cellStyle name="40% - Accent4 2 3 2" xfId="2491" xr:uid="{DF209C8F-3566-49FC-8ED0-A2909ACCF460}"/>
    <cellStyle name="40% - Accent4 2 3 2 2" xfId="3221" xr:uid="{84DCCFCC-110F-4FE9-B051-E1E88E66F9C2}"/>
    <cellStyle name="40% - Accent4 2 3 2 2 2" xfId="4679" xr:uid="{5A288AD5-0D92-4262-9F8A-E88B886D7FC1}"/>
    <cellStyle name="40% - Accent4 2 3 2 2 2 2" xfId="5362" xr:uid="{8748DB16-FD94-4FBA-BFB5-629F766BC7C4}"/>
    <cellStyle name="40% - Accent4 2 3 2 2 3" xfId="5363" xr:uid="{384B9B6E-AFF8-473C-87B1-6D456BB06D27}"/>
    <cellStyle name="40% - Accent4 2 3 2 3" xfId="3951" xr:uid="{39D7590E-E53D-406A-AD30-00E7BF3FBBE2}"/>
    <cellStyle name="40% - Accent4 2 3 2 3 2" xfId="5364" xr:uid="{D322C3F8-EB95-4CCC-A278-4BC26B91B1E2}"/>
    <cellStyle name="40% - Accent4 2 3 2 4" xfId="5365" xr:uid="{88B94D30-22F5-4FD4-9410-54248E96C6E0}"/>
    <cellStyle name="40% - Accent4 2 3 3" xfId="2857" xr:uid="{F0669A73-91C6-4C04-9526-9823F11BA5E5}"/>
    <cellStyle name="40% - Accent4 2 3 3 2" xfId="4315" xr:uid="{79821282-D5D1-4682-A534-7C7D088D69D8}"/>
    <cellStyle name="40% - Accent4 2 3 3 2 2" xfId="5366" xr:uid="{CE143594-B225-4828-A320-087759742E24}"/>
    <cellStyle name="40% - Accent4 2 3 3 3" xfId="5367" xr:uid="{0A3C544F-72B9-45CD-968B-4B9A33EEC38F}"/>
    <cellStyle name="40% - Accent4 2 3 4" xfId="3587" xr:uid="{F565C50B-8E3B-42EF-AA4C-586EC1D6B0AC}"/>
    <cellStyle name="40% - Accent4 2 3 4 2" xfId="5368" xr:uid="{29535D21-2841-499D-A8AC-DDBCD05AB91A}"/>
    <cellStyle name="40% - Accent4 2 3 5" xfId="5369" xr:uid="{B9E72AD2-511E-47A7-ABF5-AF31B9F91629}"/>
    <cellStyle name="40% - Accent4 2 4" xfId="2307" xr:uid="{903BBA79-9292-4BF8-A963-B6868C5B2D99}"/>
    <cellStyle name="40% - Accent4 2 4 2" xfId="3039" xr:uid="{C006A1C5-DAC4-4CE9-B805-31B2EB3705BA}"/>
    <cellStyle name="40% - Accent4 2 4 2 2" xfId="4497" xr:uid="{30DD9603-CB98-47DD-958F-4F3DA79215D1}"/>
    <cellStyle name="40% - Accent4 2 4 2 2 2" xfId="5370" xr:uid="{74C41FDD-07E0-4024-BC66-18D0B18E7D4D}"/>
    <cellStyle name="40% - Accent4 2 4 2 3" xfId="5371" xr:uid="{41019AFA-C178-4A44-854B-A2C08BC39A81}"/>
    <cellStyle name="40% - Accent4 2 4 3" xfId="3769" xr:uid="{EFB864C0-F434-4C3F-8964-9C19A5E07B14}"/>
    <cellStyle name="40% - Accent4 2 4 3 2" xfId="5372" xr:uid="{97CB5368-5B32-4DC8-BEBF-3F8FEE379EBF}"/>
    <cellStyle name="40% - Accent4 2 4 4" xfId="5373" xr:uid="{98308DA9-8724-4F14-BDC4-2EE4735866E8}"/>
    <cellStyle name="40% - Accent4 2 5" xfId="2673" xr:uid="{3871D16D-8C7F-47DE-93D8-069759109523}"/>
    <cellStyle name="40% - Accent4 2 5 2" xfId="4133" xr:uid="{5B4EAA63-4E4F-4398-AC34-CE829B21D912}"/>
    <cellStyle name="40% - Accent4 2 5 2 2" xfId="5374" xr:uid="{46E2CB67-27DB-4FD1-A47E-45649C45F66E}"/>
    <cellStyle name="40% - Accent4 2 5 3" xfId="5375" xr:uid="{016D6BD6-BE62-4EAD-916E-9BE126D612BC}"/>
    <cellStyle name="40% - Accent4 2 6" xfId="3403" xr:uid="{E84AEBF0-23A7-4087-85D4-6DFED80810E0}"/>
    <cellStyle name="40% - Accent4 2 6 2" xfId="5376" xr:uid="{85BDDC72-EF4D-4AA1-81CA-2ADBD3DB7F63}"/>
    <cellStyle name="40% - Accent4 2 7" xfId="5377" xr:uid="{0D229F4A-7AF8-4849-9F95-267EEFC42D56}"/>
    <cellStyle name="40% - Accent4 3" xfId="367" xr:uid="{00000000-0005-0000-0000-00002F000000}"/>
    <cellStyle name="40% - Accent4 3 2" xfId="1647" xr:uid="{CA0BF8A8-BFBD-4266-BDED-8C9FFFEE2798}"/>
    <cellStyle name="40% - Accent4 3 2 2" xfId="2512" xr:uid="{B8CAB64E-E673-459E-A198-1D23F39E0D25}"/>
    <cellStyle name="40% - Accent4 3 2 2 2" xfId="3242" xr:uid="{EB53E2E2-4AAD-46C4-AA6F-82832B838F4B}"/>
    <cellStyle name="40% - Accent4 3 2 2 2 2" xfId="4700" xr:uid="{2CBAA858-7DF5-41C8-9311-C6DFECEF570B}"/>
    <cellStyle name="40% - Accent4 3 2 2 2 2 2" xfId="5378" xr:uid="{CEF1A9D4-F55F-4011-82E4-C38FDA59F879}"/>
    <cellStyle name="40% - Accent4 3 2 2 2 3" xfId="5379" xr:uid="{09BD9E70-D952-4E65-86B8-1F8C634DA8C2}"/>
    <cellStyle name="40% - Accent4 3 2 2 3" xfId="3972" xr:uid="{684E557F-829D-4793-A460-062628CE4A1D}"/>
    <cellStyle name="40% - Accent4 3 2 2 3 2" xfId="5380" xr:uid="{A9F020AA-F09E-4C8E-A61A-ED6EFB7CE717}"/>
    <cellStyle name="40% - Accent4 3 2 2 4" xfId="5381" xr:uid="{9BA4645E-36C2-41E0-A4CC-E36AFEA333F6}"/>
    <cellStyle name="40% - Accent4 3 2 3" xfId="2878" xr:uid="{782FE682-5BE8-4F92-8733-5F99297AB098}"/>
    <cellStyle name="40% - Accent4 3 2 3 2" xfId="4336" xr:uid="{2DF9DCAA-1AE7-4700-8560-15A3F84D3698}"/>
    <cellStyle name="40% - Accent4 3 2 3 2 2" xfId="5382" xr:uid="{4A022417-234B-4AE9-854E-01282F11F371}"/>
    <cellStyle name="40% - Accent4 3 2 3 3" xfId="5383" xr:uid="{9B3C6E76-AFD8-4A1D-A00F-A30D364C7C6F}"/>
    <cellStyle name="40% - Accent4 3 2 4" xfId="3608" xr:uid="{D3C2EE9C-1B95-4F5A-AD0A-196A81A1BCFF}"/>
    <cellStyle name="40% - Accent4 3 2 4 2" xfId="5384" xr:uid="{E08F4B5B-2372-461E-91A7-7D519A55A0CB}"/>
    <cellStyle name="40% - Accent4 3 2 5" xfId="5385" xr:uid="{68D86B4F-5DF0-4040-8181-45D910847A1A}"/>
    <cellStyle name="40% - Accent4 3 3" xfId="2328" xr:uid="{6ECAD3D5-09F8-4E83-A2F9-04A8420225B8}"/>
    <cellStyle name="40% - Accent4 3 3 2" xfId="3060" xr:uid="{1E515526-0F9B-4AC8-A839-DA5F78CBF758}"/>
    <cellStyle name="40% - Accent4 3 3 2 2" xfId="4518" xr:uid="{40EA455E-7DC8-421D-B705-6318E566A6EF}"/>
    <cellStyle name="40% - Accent4 3 3 2 2 2" xfId="5386" xr:uid="{5A037CCD-C55A-4ECE-ABBC-61D199B3AA0D}"/>
    <cellStyle name="40% - Accent4 3 3 2 3" xfId="5387" xr:uid="{DBDEFE5E-FAC3-4189-ABDB-074B5CCE3320}"/>
    <cellStyle name="40% - Accent4 3 3 3" xfId="3790" xr:uid="{1F275D2A-A71A-4C80-8EE8-243A25C2A8C4}"/>
    <cellStyle name="40% - Accent4 3 3 3 2" xfId="5388" xr:uid="{EE89EB5B-7EBE-44A1-97A3-C5C3B3C580AC}"/>
    <cellStyle name="40% - Accent4 3 3 4" xfId="5389" xr:uid="{AED77C2F-BEB5-4C62-B986-B0750B3A1412}"/>
    <cellStyle name="40% - Accent4 3 4" xfId="2694" xr:uid="{DCD27A3C-5C83-4B38-99F9-CEAAC5D42C3C}"/>
    <cellStyle name="40% - Accent4 3 4 2" xfId="4154" xr:uid="{9BAF50AC-43A1-4EAB-B686-477B2641F7D0}"/>
    <cellStyle name="40% - Accent4 3 4 2 2" xfId="5390" xr:uid="{E1BE24A1-A17C-4CF9-9C81-017A942D521C}"/>
    <cellStyle name="40% - Accent4 3 4 3" xfId="5391" xr:uid="{C1B2C8D5-DA75-466D-9E0E-1C631B67E5B3}"/>
    <cellStyle name="40% - Accent4 3 5" xfId="3424" xr:uid="{B3E6D9C2-215D-411A-808B-F18BF33F67D3}"/>
    <cellStyle name="40% - Accent4 3 5 2" xfId="5392" xr:uid="{FF6AE561-5C46-4FDC-8B7A-434814E6F47F}"/>
    <cellStyle name="40% - Accent4 3 6" xfId="5393" xr:uid="{CB976A64-1BFE-4B53-A955-32ECC757BA6B}"/>
    <cellStyle name="40% - Accent4 4" xfId="1424" xr:uid="{88E79D17-5FEF-4587-9951-C95A5627F54C}"/>
    <cellStyle name="40% - Accent4 4 2" xfId="1524" xr:uid="{30EB4D54-E98A-4ED1-9B9E-A9E6637C2206}"/>
    <cellStyle name="40% - Accent4 4 2 2" xfId="2425" xr:uid="{26EC20EB-1064-4BF3-8D0C-3EAA4673D523}"/>
    <cellStyle name="40% - Accent4 4 2 2 2" xfId="3155" xr:uid="{BA65F081-782E-4FFB-8DF5-177AA13FBEB6}"/>
    <cellStyle name="40% - Accent4 4 2 2 2 2" xfId="4613" xr:uid="{64C244D1-9AF7-4DF7-AD84-DCF8E9B03DC5}"/>
    <cellStyle name="40% - Accent4 4 2 2 2 2 2" xfId="5394" xr:uid="{A41D3541-6DB8-4EEF-B0D1-204B16B36FB2}"/>
    <cellStyle name="40% - Accent4 4 2 2 2 3" xfId="5395" xr:uid="{006C8D43-B1A7-4494-8679-2E8D02977FD3}"/>
    <cellStyle name="40% - Accent4 4 2 2 3" xfId="3885" xr:uid="{CBD0A9CB-BECD-4072-97C3-A51453DD7E72}"/>
    <cellStyle name="40% - Accent4 4 2 2 3 2" xfId="5396" xr:uid="{74312069-00FC-4791-8CBD-D7BB37F66F7B}"/>
    <cellStyle name="40% - Accent4 4 2 2 4" xfId="5397" xr:uid="{A83123A8-6151-4D08-B9A5-C3D0D19790C4}"/>
    <cellStyle name="40% - Accent4 4 2 3" xfId="2791" xr:uid="{EBD584F2-FB87-4925-940A-3D06ABFA579C}"/>
    <cellStyle name="40% - Accent4 4 2 3 2" xfId="4249" xr:uid="{240F6FC6-C101-4213-A74C-D6C5251C3DEE}"/>
    <cellStyle name="40% - Accent4 4 2 3 2 2" xfId="5398" xr:uid="{2A68A55F-15AF-4589-BA64-695CCBA02101}"/>
    <cellStyle name="40% - Accent4 4 2 3 3" xfId="5399" xr:uid="{D7C13322-7E52-4E5B-9992-397FB139A3BF}"/>
    <cellStyle name="40% - Accent4 4 2 4" xfId="3521" xr:uid="{D3858819-C90C-4E0F-94BF-F7C410550D8D}"/>
    <cellStyle name="40% - Accent4 4 2 4 2" xfId="5400" xr:uid="{9DC3B4EB-6B52-4EA4-BBDA-B14A32DDB0CD}"/>
    <cellStyle name="40% - Accent4 4 2 5" xfId="5401" xr:uid="{1BBAECFE-9576-4948-A1C3-C8F707ED7C25}"/>
    <cellStyle name="40% - Accent4 4 3" xfId="2241" xr:uid="{BAE3B6C7-79D4-47E3-B987-0CED15377519}"/>
    <cellStyle name="40% - Accent4 4 3 2" xfId="2973" xr:uid="{6463DC3E-8201-4596-8E64-7591F4E71C36}"/>
    <cellStyle name="40% - Accent4 4 3 2 2" xfId="4431" xr:uid="{F8DC54F4-42EC-459D-8B4B-F79540CD64F9}"/>
    <cellStyle name="40% - Accent4 4 3 2 2 2" xfId="5402" xr:uid="{192268FE-06A7-40C6-AF58-26EE70E500CD}"/>
    <cellStyle name="40% - Accent4 4 3 2 3" xfId="5403" xr:uid="{2AD888F8-9184-4F6F-A1CE-48D94EAF7AD0}"/>
    <cellStyle name="40% - Accent4 4 3 3" xfId="3703" xr:uid="{9C1793AC-53C1-411F-8780-ABCD0E3AA713}"/>
    <cellStyle name="40% - Accent4 4 3 3 2" xfId="5404" xr:uid="{8BC3D3D6-D099-486F-9489-62BF561D9B8A}"/>
    <cellStyle name="40% - Accent4 4 3 4" xfId="5405" xr:uid="{871139EA-8322-48FF-93FD-5086EB2C761A}"/>
    <cellStyle name="40% - Accent4 4 4" xfId="2607" xr:uid="{2F086BAC-A356-4700-95D1-CCC857DA501B}"/>
    <cellStyle name="40% - Accent4 4 4 2" xfId="4067" xr:uid="{EFAD0BA6-C843-4723-B882-441201671C6E}"/>
    <cellStyle name="40% - Accent4 4 4 2 2" xfId="5406" xr:uid="{A33BC000-9F27-4469-8F6F-D4B9884427E8}"/>
    <cellStyle name="40% - Accent4 4 4 3" xfId="5407" xr:uid="{468B4050-D18B-4430-AA13-442D6F38906C}"/>
    <cellStyle name="40% - Accent4 4 5" xfId="3337" xr:uid="{6F5C926F-7554-4E13-BDA2-244160700B29}"/>
    <cellStyle name="40% - Accent4 4 5 2" xfId="5408" xr:uid="{90FBE602-EBEF-4862-9CE1-63AED28637A9}"/>
    <cellStyle name="40% - Accent4 4 6" xfId="5409" xr:uid="{D3FF1AB4-96FE-4FD2-BE70-623DE8EDDA6F}"/>
    <cellStyle name="40% - Accent5" xfId="173" builtinId="47" customBuiltin="1"/>
    <cellStyle name="40% - Accent5 2" xfId="343" xr:uid="{00000000-0005-0000-0000-000031000000}"/>
    <cellStyle name="40% - Accent5 2 2" xfId="397" xr:uid="{00000000-0005-0000-0000-000032000000}"/>
    <cellStyle name="40% - Accent5 2 2 2" xfId="1677" xr:uid="{A59654D8-F815-401A-9BC7-05B6C88E6DFF}"/>
    <cellStyle name="40% - Accent5 2 2 2 2" xfId="2542" xr:uid="{118662B2-01B3-4800-BC36-4F3A13F01450}"/>
    <cellStyle name="40% - Accent5 2 2 2 2 2" xfId="3272" xr:uid="{7F784C1E-EC88-4E16-B78C-055C72EF0F5D}"/>
    <cellStyle name="40% - Accent5 2 2 2 2 2 2" xfId="4730" xr:uid="{97DFC1E3-2DD5-4CA1-8C5A-D716A0480FD7}"/>
    <cellStyle name="40% - Accent5 2 2 2 2 2 2 2" xfId="5410" xr:uid="{44CD30D6-C898-4640-8A4E-AB3C0B8B5247}"/>
    <cellStyle name="40% - Accent5 2 2 2 2 2 3" xfId="5411" xr:uid="{A6774934-9611-4913-9822-4C22DFBA9F95}"/>
    <cellStyle name="40% - Accent5 2 2 2 2 3" xfId="4002" xr:uid="{D248C72E-EA8D-40F7-86FB-162703992B81}"/>
    <cellStyle name="40% - Accent5 2 2 2 2 3 2" xfId="5412" xr:uid="{D356EC69-8449-42D8-9525-09D56170A938}"/>
    <cellStyle name="40% - Accent5 2 2 2 2 4" xfId="5413" xr:uid="{401E1105-34DD-4D07-A111-C334DB05281A}"/>
    <cellStyle name="40% - Accent5 2 2 2 3" xfId="2908" xr:uid="{58F99E12-60D3-4E45-AECF-16DE8FD5B172}"/>
    <cellStyle name="40% - Accent5 2 2 2 3 2" xfId="4366" xr:uid="{50E741E7-793A-4A88-BECD-14A8D5F60AF7}"/>
    <cellStyle name="40% - Accent5 2 2 2 3 2 2" xfId="5414" xr:uid="{B0F099FF-15E9-43EC-A474-D77D33EBC234}"/>
    <cellStyle name="40% - Accent5 2 2 2 3 3" xfId="5415" xr:uid="{56DE6976-387C-4313-BCD3-616D6CF736C2}"/>
    <cellStyle name="40% - Accent5 2 2 2 4" xfId="3638" xr:uid="{EDC9F847-3142-4AB8-BDEA-6451D2CDABD2}"/>
    <cellStyle name="40% - Accent5 2 2 2 4 2" xfId="5416" xr:uid="{459C0BE8-0F7E-42EB-96B2-7C05F4EC13A6}"/>
    <cellStyle name="40% - Accent5 2 2 2 5" xfId="5417" xr:uid="{AA080BE3-ABF5-4E9A-8784-2E828BB3CF7A}"/>
    <cellStyle name="40% - Accent5 2 2 3" xfId="2358" xr:uid="{AE70C8B3-2A31-4D0C-9B49-BCA13C999523}"/>
    <cellStyle name="40% - Accent5 2 2 3 2" xfId="3090" xr:uid="{F965F9A5-4EC9-480C-9268-4118E3FF2754}"/>
    <cellStyle name="40% - Accent5 2 2 3 2 2" xfId="4548" xr:uid="{456A44E3-D8D5-468C-89B8-24F375B1FA3A}"/>
    <cellStyle name="40% - Accent5 2 2 3 2 2 2" xfId="5418" xr:uid="{9C0504FD-2BE9-4D86-AEEA-1F370B03FBA9}"/>
    <cellStyle name="40% - Accent5 2 2 3 2 3" xfId="5419" xr:uid="{F034163D-C295-44EA-AF63-DE27137CD6FD}"/>
    <cellStyle name="40% - Accent5 2 2 3 3" xfId="3820" xr:uid="{67F5D51B-F279-4565-A3AF-69F4D6F61E4D}"/>
    <cellStyle name="40% - Accent5 2 2 3 3 2" xfId="5420" xr:uid="{BF6C27A8-5462-4BDB-8A1F-9E1169D26595}"/>
    <cellStyle name="40% - Accent5 2 2 3 4" xfId="5421" xr:uid="{19011BFD-7D2A-4F89-809E-DCE8E3163EA3}"/>
    <cellStyle name="40% - Accent5 2 2 4" xfId="2724" xr:uid="{62EFB14D-4A63-4A28-ABBD-5B3A95CD176B}"/>
    <cellStyle name="40% - Accent5 2 2 4 2" xfId="4184" xr:uid="{3FA638E1-B5FE-4239-B675-90BA47AD8B03}"/>
    <cellStyle name="40% - Accent5 2 2 4 2 2" xfId="5422" xr:uid="{F77369D2-8915-4165-8FF7-84AF45FD7516}"/>
    <cellStyle name="40% - Accent5 2 2 4 3" xfId="5423" xr:uid="{08D98720-EF42-481C-A274-EEB4DCEB5614}"/>
    <cellStyle name="40% - Accent5 2 2 5" xfId="3454" xr:uid="{AFEB5BAE-A282-4EE1-9608-38DC6294AA22}"/>
    <cellStyle name="40% - Accent5 2 2 5 2" xfId="5424" xr:uid="{C2B0E245-4DF7-4CCD-AE99-3AAC9B64E605}"/>
    <cellStyle name="40% - Accent5 2 2 6" xfId="5425" xr:uid="{87334545-B8A8-4A58-98CC-458F889C73A0}"/>
    <cellStyle name="40% - Accent5 2 3" xfId="1629" xr:uid="{B95B9B1B-2747-40A6-B706-E7F3F9DE085F}"/>
    <cellStyle name="40% - Accent5 2 3 2" xfId="2494" xr:uid="{8E2B3785-C8B9-4F6E-8F80-974689FF2CF2}"/>
    <cellStyle name="40% - Accent5 2 3 2 2" xfId="3224" xr:uid="{F27B241E-A4D7-4A25-958F-1757E6D85E2F}"/>
    <cellStyle name="40% - Accent5 2 3 2 2 2" xfId="4682" xr:uid="{5C5791D3-8863-4184-8E61-85C77DB96841}"/>
    <cellStyle name="40% - Accent5 2 3 2 2 2 2" xfId="5426" xr:uid="{5D99E3B3-24D3-48F0-B9E8-EEA133B76455}"/>
    <cellStyle name="40% - Accent5 2 3 2 2 3" xfId="5427" xr:uid="{CF29041A-9556-46D9-8A39-E0FFCB7D48BE}"/>
    <cellStyle name="40% - Accent5 2 3 2 3" xfId="3954" xr:uid="{44FC22B1-F760-4E89-9E0A-5EBED57251F2}"/>
    <cellStyle name="40% - Accent5 2 3 2 3 2" xfId="5428" xr:uid="{DB20E80F-86DA-4429-BFE6-AD16E4878404}"/>
    <cellStyle name="40% - Accent5 2 3 2 4" xfId="5429" xr:uid="{94AB2189-363D-4229-9A76-AB0A9C9E6642}"/>
    <cellStyle name="40% - Accent5 2 3 3" xfId="2860" xr:uid="{63452DEA-64F4-46E6-B5FD-2E144CDDD77F}"/>
    <cellStyle name="40% - Accent5 2 3 3 2" xfId="4318" xr:uid="{0A1CEB5C-7C1A-45A0-9B91-F95AC741E0B5}"/>
    <cellStyle name="40% - Accent5 2 3 3 2 2" xfId="5430" xr:uid="{9E969B64-FB13-473C-9077-0930C99C833B}"/>
    <cellStyle name="40% - Accent5 2 3 3 3" xfId="5431" xr:uid="{84794821-405E-4CEC-B306-F7C07ED25F0A}"/>
    <cellStyle name="40% - Accent5 2 3 4" xfId="3590" xr:uid="{2A179498-F43B-4322-B79F-A1D0A2AE4DF4}"/>
    <cellStyle name="40% - Accent5 2 3 4 2" xfId="5432" xr:uid="{3EE48A1D-2F23-4882-BA38-88988B73F6E1}"/>
    <cellStyle name="40% - Accent5 2 3 5" xfId="5433" xr:uid="{41ADF003-2DB6-4B04-A5F9-C8038397597A}"/>
    <cellStyle name="40% - Accent5 2 4" xfId="2310" xr:uid="{AFF8B1E2-125E-409F-B500-B36DAD81E453}"/>
    <cellStyle name="40% - Accent5 2 4 2" xfId="3042" xr:uid="{21506E0C-8BC6-42F0-AC1B-D27DD0C5D1A1}"/>
    <cellStyle name="40% - Accent5 2 4 2 2" xfId="4500" xr:uid="{0ABDC326-F4B3-424C-B984-9C11BBFFA7F5}"/>
    <cellStyle name="40% - Accent5 2 4 2 2 2" xfId="5434" xr:uid="{2D60ADEE-3FED-452C-8C6E-311E108E2CF8}"/>
    <cellStyle name="40% - Accent5 2 4 2 3" xfId="5435" xr:uid="{15CFF491-92D3-46E2-A7E6-2F0C270F8D62}"/>
    <cellStyle name="40% - Accent5 2 4 3" xfId="3772" xr:uid="{BB236AE8-CBA8-41C2-905F-CB2AB79BE03D}"/>
    <cellStyle name="40% - Accent5 2 4 3 2" xfId="5436" xr:uid="{05D083E0-3AB9-4AAA-B40B-3AD22499D00B}"/>
    <cellStyle name="40% - Accent5 2 4 4" xfId="5437" xr:uid="{58412D19-0A25-4FDA-BCBB-C48BE17CA295}"/>
    <cellStyle name="40% - Accent5 2 5" xfId="2676" xr:uid="{CC49A78F-5319-43CE-AC85-B81BB6480242}"/>
    <cellStyle name="40% - Accent5 2 5 2" xfId="4136" xr:uid="{3A0081AC-E713-4ED1-A57F-54506F1E999B}"/>
    <cellStyle name="40% - Accent5 2 5 2 2" xfId="5438" xr:uid="{19AE7034-DD04-486E-AA38-C76304B35998}"/>
    <cellStyle name="40% - Accent5 2 5 3" xfId="5439" xr:uid="{619AD7C2-69CF-4825-8594-59A64A878898}"/>
    <cellStyle name="40% - Accent5 2 6" xfId="3406" xr:uid="{87822222-8833-42AD-8D0A-E04AD4A766EB}"/>
    <cellStyle name="40% - Accent5 2 6 2" xfId="5440" xr:uid="{D9960417-706A-4831-A95C-6D4B323AB7E1}"/>
    <cellStyle name="40% - Accent5 2 7" xfId="5441" xr:uid="{1B20F4CB-36B8-4AF0-B3AA-62FE06FEAA73}"/>
    <cellStyle name="40% - Accent5 3" xfId="369" xr:uid="{00000000-0005-0000-0000-000033000000}"/>
    <cellStyle name="40% - Accent5 3 2" xfId="1649" xr:uid="{BA3B9477-CF58-4C83-A64A-901DF6F70D88}"/>
    <cellStyle name="40% - Accent5 3 2 2" xfId="2514" xr:uid="{6055655F-A9C1-4DCA-9B9D-9970E198EAD0}"/>
    <cellStyle name="40% - Accent5 3 2 2 2" xfId="3244" xr:uid="{DCB9DA59-BF7F-4C0F-B939-6341948D43AF}"/>
    <cellStyle name="40% - Accent5 3 2 2 2 2" xfId="4702" xr:uid="{FA394011-E72C-4643-8B02-3C0431E9C5FD}"/>
    <cellStyle name="40% - Accent5 3 2 2 2 2 2" xfId="5442" xr:uid="{D781B66C-4BD1-4B40-80CC-A7E30EEF43BD}"/>
    <cellStyle name="40% - Accent5 3 2 2 2 3" xfId="5443" xr:uid="{8D1427DA-FB90-4677-B062-64D3850FDD80}"/>
    <cellStyle name="40% - Accent5 3 2 2 3" xfId="3974" xr:uid="{169A2C07-C12A-488B-B38F-8E712213CF07}"/>
    <cellStyle name="40% - Accent5 3 2 2 3 2" xfId="5444" xr:uid="{630C7B2E-5E4C-4AA9-AD14-E16975CC84ED}"/>
    <cellStyle name="40% - Accent5 3 2 2 4" xfId="5445" xr:uid="{7E72A3BC-49D1-4F6F-8BFC-D272F1B16B5A}"/>
    <cellStyle name="40% - Accent5 3 2 3" xfId="2880" xr:uid="{32795BE6-B5E4-44BB-BF8F-35595AA04DE7}"/>
    <cellStyle name="40% - Accent5 3 2 3 2" xfId="4338" xr:uid="{788ACA72-779C-448A-A2FC-0339CF528981}"/>
    <cellStyle name="40% - Accent5 3 2 3 2 2" xfId="5446" xr:uid="{5B2E5F5B-9AD8-4F76-8A8D-6260B852BB99}"/>
    <cellStyle name="40% - Accent5 3 2 3 3" xfId="5447" xr:uid="{273377B3-0C2D-43E5-A166-FB4A5C77120B}"/>
    <cellStyle name="40% - Accent5 3 2 4" xfId="3610" xr:uid="{79F77296-7129-4C9B-B0F6-5C31A2CFBF84}"/>
    <cellStyle name="40% - Accent5 3 2 4 2" xfId="5448" xr:uid="{9BFE4E0C-95AF-4CF3-A3A6-995F67966044}"/>
    <cellStyle name="40% - Accent5 3 2 5" xfId="5449" xr:uid="{7E3096B5-B2B0-45FC-AABD-EA610B7A349B}"/>
    <cellStyle name="40% - Accent5 3 3" xfId="2330" xr:uid="{DE3F78DD-1BEB-45A6-B82B-6C6AA4D1B29C}"/>
    <cellStyle name="40% - Accent5 3 3 2" xfId="3062" xr:uid="{96C1CC6B-6B7E-4FF7-AFBF-32AB720E888E}"/>
    <cellStyle name="40% - Accent5 3 3 2 2" xfId="4520" xr:uid="{D426C2CF-3A95-4ED3-BC5A-4B734BA832BF}"/>
    <cellStyle name="40% - Accent5 3 3 2 2 2" xfId="5450" xr:uid="{92810996-E2D6-4A3F-A305-E31C6230B48C}"/>
    <cellStyle name="40% - Accent5 3 3 2 3" xfId="5451" xr:uid="{1509F02B-CA5B-4941-849B-9CCE38B764DF}"/>
    <cellStyle name="40% - Accent5 3 3 3" xfId="3792" xr:uid="{609703A4-65AF-4564-881E-3AD059FFE6CD}"/>
    <cellStyle name="40% - Accent5 3 3 3 2" xfId="5452" xr:uid="{B58E1C24-D292-4F2F-BE66-F3BA0C390DFC}"/>
    <cellStyle name="40% - Accent5 3 3 4" xfId="5453" xr:uid="{EB081B71-8D01-401E-AD28-A98531FF8E15}"/>
    <cellStyle name="40% - Accent5 3 4" xfId="2696" xr:uid="{225F8B2C-D1EB-48EB-8B89-61EB7581DDFA}"/>
    <cellStyle name="40% - Accent5 3 4 2" xfId="4156" xr:uid="{D0F6524B-922F-419C-B277-B06227F3B29B}"/>
    <cellStyle name="40% - Accent5 3 4 2 2" xfId="5454" xr:uid="{39FAE973-E0A3-4557-8B53-957A56BCABE3}"/>
    <cellStyle name="40% - Accent5 3 4 3" xfId="5455" xr:uid="{369FAEF5-68C3-48C2-A9EC-8CE7E617E98B}"/>
    <cellStyle name="40% - Accent5 3 5" xfId="3426" xr:uid="{E89C98FD-862A-48F4-BEC4-6CEAD4FACBAB}"/>
    <cellStyle name="40% - Accent5 3 5 2" xfId="5456" xr:uid="{27EA4E23-5EA1-4E3F-9968-DDD658FB686A}"/>
    <cellStyle name="40% - Accent5 3 6" xfId="5457" xr:uid="{A499C038-717B-4BBF-9E08-3F06717DF014}"/>
    <cellStyle name="40% - Accent5 4" xfId="1213" xr:uid="{D8F1184F-AD7F-45C8-88F3-3674958771C3}"/>
    <cellStyle name="40% - Accent5 4 2" xfId="1526" xr:uid="{8026F175-1F93-418E-BE58-BC2B382C8A4A}"/>
    <cellStyle name="40% - Accent5 4 2 2" xfId="2427" xr:uid="{D90EF5A3-0A5E-4FE4-8997-31B430C4AFB7}"/>
    <cellStyle name="40% - Accent5 4 2 2 2" xfId="3157" xr:uid="{66DA641F-48AC-4C39-8BF7-3E16ED1F27B2}"/>
    <cellStyle name="40% - Accent5 4 2 2 2 2" xfId="4615" xr:uid="{A5639D29-AD56-49DF-BF1F-A8E6FB8379F2}"/>
    <cellStyle name="40% - Accent5 4 2 2 2 2 2" xfId="5458" xr:uid="{CC11F0B6-DE87-4129-8074-4A45D7CC72E7}"/>
    <cellStyle name="40% - Accent5 4 2 2 2 3" xfId="5459" xr:uid="{060BDEE1-2A3A-4BE3-A954-25102D419530}"/>
    <cellStyle name="40% - Accent5 4 2 2 3" xfId="3887" xr:uid="{D8D7B44E-D3A5-412A-B9BB-6193B94EDED7}"/>
    <cellStyle name="40% - Accent5 4 2 2 3 2" xfId="5460" xr:uid="{23FB9F7E-7843-4044-AD18-67A7C4EAEF9E}"/>
    <cellStyle name="40% - Accent5 4 2 2 4" xfId="5461" xr:uid="{D26757EA-4DC3-4B9C-8148-AAB544169BAE}"/>
    <cellStyle name="40% - Accent5 4 2 3" xfId="2793" xr:uid="{1E83F7E5-662B-4856-92EE-763A23D0355D}"/>
    <cellStyle name="40% - Accent5 4 2 3 2" xfId="4251" xr:uid="{0D1C2040-39EA-4945-842C-D0306A6883EB}"/>
    <cellStyle name="40% - Accent5 4 2 3 2 2" xfId="5462" xr:uid="{797AD449-3530-403A-B371-E3FDD72717F6}"/>
    <cellStyle name="40% - Accent5 4 2 3 3" xfId="5463" xr:uid="{C4054529-7A21-414A-B478-687885F9701D}"/>
    <cellStyle name="40% - Accent5 4 2 4" xfId="3523" xr:uid="{A454E75C-7E80-497F-B8FE-471C9255E50D}"/>
    <cellStyle name="40% - Accent5 4 2 4 2" xfId="5464" xr:uid="{EB65A755-1701-4BE8-8F2F-76D45D4EC47F}"/>
    <cellStyle name="40% - Accent5 4 2 5" xfId="5465" xr:uid="{02490D38-B1F0-405C-ADFA-0FFBCA12BE8E}"/>
    <cellStyle name="40% - Accent5 4 3" xfId="2243" xr:uid="{A4DBF017-FBE3-47FF-BD8F-32515415209B}"/>
    <cellStyle name="40% - Accent5 4 3 2" xfId="2975" xr:uid="{83AB547C-EF29-48B5-A990-75187C48F3FC}"/>
    <cellStyle name="40% - Accent5 4 3 2 2" xfId="4433" xr:uid="{D172A693-A6D2-403C-81E3-74C3EB0D1051}"/>
    <cellStyle name="40% - Accent5 4 3 2 2 2" xfId="5466" xr:uid="{97B1F553-D7F1-4125-A5B1-4F426F5BA357}"/>
    <cellStyle name="40% - Accent5 4 3 2 3" xfId="5467" xr:uid="{2001231E-545F-4F5B-A717-6E5718FDDF07}"/>
    <cellStyle name="40% - Accent5 4 3 3" xfId="3705" xr:uid="{E290FA39-F50A-457F-8635-FECCE93A94D3}"/>
    <cellStyle name="40% - Accent5 4 3 3 2" xfId="5468" xr:uid="{920A5EEA-8B3C-4C51-AB44-8F8F1EEF9EF3}"/>
    <cellStyle name="40% - Accent5 4 3 4" xfId="5469" xr:uid="{190E9161-EF3D-4C69-A4CC-F0C2F5DFB8A9}"/>
    <cellStyle name="40% - Accent5 4 4" xfId="2609" xr:uid="{FE648289-83BD-4512-A398-73F30658D388}"/>
    <cellStyle name="40% - Accent5 4 4 2" xfId="4069" xr:uid="{E2CDD70C-83CA-4384-9355-BF44C02DF471}"/>
    <cellStyle name="40% - Accent5 4 4 2 2" xfId="5470" xr:uid="{B92C220B-2AA0-4205-93BE-42DF52A231FD}"/>
    <cellStyle name="40% - Accent5 4 4 3" xfId="5471" xr:uid="{7A527CB2-2ED7-4ACB-8452-30203A4C56C6}"/>
    <cellStyle name="40% - Accent5 4 5" xfId="3339" xr:uid="{8840F718-0BD9-4215-85F0-4216F11A321D}"/>
    <cellStyle name="40% - Accent5 4 5 2" xfId="5472" xr:uid="{D7563F29-ABA2-4863-BB40-BF13E0509060}"/>
    <cellStyle name="40% - Accent5 4 6" xfId="5473" xr:uid="{E17AEBAD-38FB-498E-ACA4-5F794B5461D3}"/>
    <cellStyle name="40% - Accent6" xfId="176" builtinId="51" customBuiltin="1"/>
    <cellStyle name="40% - Accent6 2" xfId="345" xr:uid="{00000000-0005-0000-0000-000035000000}"/>
    <cellStyle name="40% - Accent6 2 2" xfId="399" xr:uid="{00000000-0005-0000-0000-000036000000}"/>
    <cellStyle name="40% - Accent6 2 2 2" xfId="1679" xr:uid="{D444CE72-3D27-4355-B089-0702E056FD4B}"/>
    <cellStyle name="40% - Accent6 2 2 2 2" xfId="2544" xr:uid="{7B7EF04F-3DED-44F6-A714-C4A05706D617}"/>
    <cellStyle name="40% - Accent6 2 2 2 2 2" xfId="3274" xr:uid="{13AB47F2-DFF7-41CD-A1D5-49B3E8487CAF}"/>
    <cellStyle name="40% - Accent6 2 2 2 2 2 2" xfId="4732" xr:uid="{79160823-45B8-4323-B350-8C415B95883D}"/>
    <cellStyle name="40% - Accent6 2 2 2 2 2 2 2" xfId="5474" xr:uid="{24C7A722-C513-4924-B80B-EB1551E62DBA}"/>
    <cellStyle name="40% - Accent6 2 2 2 2 2 3" xfId="5475" xr:uid="{D53DA328-75A7-401A-8ACD-69A13C307586}"/>
    <cellStyle name="40% - Accent6 2 2 2 2 3" xfId="4004" xr:uid="{7EF27F43-598E-41F4-A909-F2C7F11EA2AB}"/>
    <cellStyle name="40% - Accent6 2 2 2 2 3 2" xfId="5476" xr:uid="{63B6FD1B-7B33-40FB-BEC5-5FD6D0370089}"/>
    <cellStyle name="40% - Accent6 2 2 2 2 4" xfId="5477" xr:uid="{578D4EDC-C93A-4EC0-BC59-0FD3EC3ADE3D}"/>
    <cellStyle name="40% - Accent6 2 2 2 3" xfId="2910" xr:uid="{44A48D65-4256-4286-A43C-01094F0FBF5A}"/>
    <cellStyle name="40% - Accent6 2 2 2 3 2" xfId="4368" xr:uid="{1F393B96-06D4-4A9C-A11B-7DD895BE563B}"/>
    <cellStyle name="40% - Accent6 2 2 2 3 2 2" xfId="5478" xr:uid="{BADEB663-B276-4B42-AA87-8C501AF2F7D3}"/>
    <cellStyle name="40% - Accent6 2 2 2 3 3" xfId="5479" xr:uid="{2938E230-6604-4FE2-B39B-64B8FE202024}"/>
    <cellStyle name="40% - Accent6 2 2 2 4" xfId="3640" xr:uid="{48ADD796-3E75-44CC-84C1-258FBA1A1576}"/>
    <cellStyle name="40% - Accent6 2 2 2 4 2" xfId="5480" xr:uid="{1415F320-B666-416C-826A-78841BFB2F8D}"/>
    <cellStyle name="40% - Accent6 2 2 2 5" xfId="5481" xr:uid="{B6A98DD7-BB8E-4A62-8E14-030769422D88}"/>
    <cellStyle name="40% - Accent6 2 2 3" xfId="2360" xr:uid="{C32A32DE-B7ED-44DD-8E4E-8F75292E7288}"/>
    <cellStyle name="40% - Accent6 2 2 3 2" xfId="3092" xr:uid="{608853BF-8921-419A-B676-138CA8B39DA8}"/>
    <cellStyle name="40% - Accent6 2 2 3 2 2" xfId="4550" xr:uid="{262D2478-FAE7-49BF-9C7A-130A9EEE9D75}"/>
    <cellStyle name="40% - Accent6 2 2 3 2 2 2" xfId="5482" xr:uid="{DC6C963D-05A3-464B-9741-AC51FB7F9ABB}"/>
    <cellStyle name="40% - Accent6 2 2 3 2 3" xfId="5483" xr:uid="{7F7C225F-0F1C-4D28-813A-1F8667578FF2}"/>
    <cellStyle name="40% - Accent6 2 2 3 3" xfId="3822" xr:uid="{19F7DE9C-63EF-4B3F-9849-3E1DAD2F6BB5}"/>
    <cellStyle name="40% - Accent6 2 2 3 3 2" xfId="5484" xr:uid="{D0B86840-FEFF-42BC-BEFA-01F81F370342}"/>
    <cellStyle name="40% - Accent6 2 2 3 4" xfId="5485" xr:uid="{7E6D73C2-1ECF-4C89-89F7-ED787728696D}"/>
    <cellStyle name="40% - Accent6 2 2 4" xfId="2726" xr:uid="{871B50D8-692B-47A5-AEF7-09532FC5F911}"/>
    <cellStyle name="40% - Accent6 2 2 4 2" xfId="4186" xr:uid="{645A8E6E-2894-46FA-91C7-29116CC7C2A5}"/>
    <cellStyle name="40% - Accent6 2 2 4 2 2" xfId="5486" xr:uid="{35341CAE-478C-4C6B-BC5C-1A931F3891E7}"/>
    <cellStyle name="40% - Accent6 2 2 4 3" xfId="5487" xr:uid="{8B0216E5-D137-4E23-83C9-9771DBB8AFFA}"/>
    <cellStyle name="40% - Accent6 2 2 5" xfId="3456" xr:uid="{6FBB39CB-F5BA-4536-9DAB-5629D5F7EB4E}"/>
    <cellStyle name="40% - Accent6 2 2 5 2" xfId="5488" xr:uid="{0D88376E-74FC-4633-BF05-BE42DCAD999E}"/>
    <cellStyle name="40% - Accent6 2 2 6" xfId="5489" xr:uid="{872D85A7-48D1-404A-98F6-D4B9DE8D24A1}"/>
    <cellStyle name="40% - Accent6 2 3" xfId="1631" xr:uid="{C20E091C-143B-4695-A3B3-1CA49F386D3A}"/>
    <cellStyle name="40% - Accent6 2 3 2" xfId="2496" xr:uid="{EA83A317-75DF-45A1-B18E-E5C80E59BACA}"/>
    <cellStyle name="40% - Accent6 2 3 2 2" xfId="3226" xr:uid="{4582E0F7-E211-43A0-B21F-3EC2B687D2C3}"/>
    <cellStyle name="40% - Accent6 2 3 2 2 2" xfId="4684" xr:uid="{4808F8D7-4295-4B1E-BECD-076D5153710E}"/>
    <cellStyle name="40% - Accent6 2 3 2 2 2 2" xfId="5490" xr:uid="{40FD1B04-1BE2-4508-9F80-584794AFB69C}"/>
    <cellStyle name="40% - Accent6 2 3 2 2 3" xfId="5491" xr:uid="{F1A09C13-DDA6-4451-8663-EE25551ED6FE}"/>
    <cellStyle name="40% - Accent6 2 3 2 3" xfId="3956" xr:uid="{E6990EAA-234F-4E0D-9DEC-C2BB98455AFB}"/>
    <cellStyle name="40% - Accent6 2 3 2 3 2" xfId="5492" xr:uid="{89FAB7E6-1610-48F7-8AAC-72D6D70D2DBA}"/>
    <cellStyle name="40% - Accent6 2 3 2 4" xfId="5493" xr:uid="{E60992E6-76D9-4410-B87D-4AE54A50ADA1}"/>
    <cellStyle name="40% - Accent6 2 3 3" xfId="2862" xr:uid="{56DCAC8D-E239-44F0-9E22-78D20DEB9FDA}"/>
    <cellStyle name="40% - Accent6 2 3 3 2" xfId="4320" xr:uid="{9C910D80-8533-43A0-B05A-77C6EE8C3786}"/>
    <cellStyle name="40% - Accent6 2 3 3 2 2" xfId="5494" xr:uid="{CE10EF1E-402D-4020-9E16-19DF13D6B048}"/>
    <cellStyle name="40% - Accent6 2 3 3 3" xfId="5495" xr:uid="{43593757-CECB-4AE8-8E13-D37586ED20F4}"/>
    <cellStyle name="40% - Accent6 2 3 4" xfId="3592" xr:uid="{8D25B4B7-6BF2-41D2-BD58-1ABF5DAF6F95}"/>
    <cellStyle name="40% - Accent6 2 3 4 2" xfId="5496" xr:uid="{42DBDB4D-7FB7-4A7D-8E85-AAC5A5F34F0D}"/>
    <cellStyle name="40% - Accent6 2 3 5" xfId="5497" xr:uid="{03C8B2D2-5140-42D6-B34D-9F2C3A590047}"/>
    <cellStyle name="40% - Accent6 2 4" xfId="2312" xr:uid="{940B8CE6-18CF-4245-9C5A-0847888183B7}"/>
    <cellStyle name="40% - Accent6 2 4 2" xfId="3044" xr:uid="{783A7DEA-1D3F-43C8-AFA6-1579B98B5EA0}"/>
    <cellStyle name="40% - Accent6 2 4 2 2" xfId="4502" xr:uid="{41998B64-C6E1-4E8B-9828-0AE710A6779B}"/>
    <cellStyle name="40% - Accent6 2 4 2 2 2" xfId="5498" xr:uid="{119ACA16-6AAE-4A97-BCF1-B2231B4F4EFF}"/>
    <cellStyle name="40% - Accent6 2 4 2 3" xfId="5499" xr:uid="{7558F1AF-32F1-49ED-AA7D-1B0485652E23}"/>
    <cellStyle name="40% - Accent6 2 4 3" xfId="3774" xr:uid="{73A74EAB-7CAA-4B47-8AD7-79CD1A22EAB1}"/>
    <cellStyle name="40% - Accent6 2 4 3 2" xfId="5500" xr:uid="{BA12DD8B-6978-4816-A33B-FC46A44BEDB0}"/>
    <cellStyle name="40% - Accent6 2 4 4" xfId="5501" xr:uid="{9A6D0CF9-8A15-4234-8CA3-9807DF76C836}"/>
    <cellStyle name="40% - Accent6 2 5" xfId="2678" xr:uid="{CE20CF24-9CC1-4EA3-B813-2A6EEE09BCAC}"/>
    <cellStyle name="40% - Accent6 2 5 2" xfId="4138" xr:uid="{EF5DC78A-E8E0-4708-8AA1-ADB4E6CA8FD8}"/>
    <cellStyle name="40% - Accent6 2 5 2 2" xfId="5502" xr:uid="{8324EEA7-F643-44D8-9393-15AFA82D213E}"/>
    <cellStyle name="40% - Accent6 2 5 3" xfId="5503" xr:uid="{98F0B8F1-1DBD-47D6-92AB-465D5AC4B868}"/>
    <cellStyle name="40% - Accent6 2 6" xfId="3408" xr:uid="{CEA1D3E7-0C80-4B84-A14D-935B5E216EBF}"/>
    <cellStyle name="40% - Accent6 2 6 2" xfId="5504" xr:uid="{F620D41A-88B6-4B25-A1CF-A949A26FFF82}"/>
    <cellStyle name="40% - Accent6 2 7" xfId="5505" xr:uid="{601F9A79-1DE7-4D18-A927-FDD586634A91}"/>
    <cellStyle name="40% - Accent6 3" xfId="371" xr:uid="{00000000-0005-0000-0000-000037000000}"/>
    <cellStyle name="40% - Accent6 3 2" xfId="1651" xr:uid="{200CF7E8-9E9A-4B26-9E56-CF01F02EB2EA}"/>
    <cellStyle name="40% - Accent6 3 2 2" xfId="2516" xr:uid="{4A30662B-A1D1-4DD5-B4A4-9ED5282EAAB6}"/>
    <cellStyle name="40% - Accent6 3 2 2 2" xfId="3246" xr:uid="{9234EC53-203B-45FA-91D6-8CDE053CC930}"/>
    <cellStyle name="40% - Accent6 3 2 2 2 2" xfId="4704" xr:uid="{0069FF22-9391-4ECE-9A97-E94CC74223D3}"/>
    <cellStyle name="40% - Accent6 3 2 2 2 2 2" xfId="5506" xr:uid="{5C5B0CCB-9F48-46CE-A3DD-4A5BE7D608F5}"/>
    <cellStyle name="40% - Accent6 3 2 2 2 3" xfId="5507" xr:uid="{44A9FC7B-B6E0-425A-A724-150B04C26C49}"/>
    <cellStyle name="40% - Accent6 3 2 2 3" xfId="3976" xr:uid="{46E6F3BF-1AC7-4255-AABE-50CD0AFF475D}"/>
    <cellStyle name="40% - Accent6 3 2 2 3 2" xfId="5508" xr:uid="{F849E9DC-653D-4664-B419-A8BB663B8508}"/>
    <cellStyle name="40% - Accent6 3 2 2 4" xfId="5509" xr:uid="{DBB3FD17-F573-4ACF-8A9E-5DC62C86C3D9}"/>
    <cellStyle name="40% - Accent6 3 2 3" xfId="2882" xr:uid="{E4B8B6E6-FDEF-4C1C-96BF-7C75A2783371}"/>
    <cellStyle name="40% - Accent6 3 2 3 2" xfId="4340" xr:uid="{00056EF1-C8AF-462F-B54A-D7A0E51FE4A9}"/>
    <cellStyle name="40% - Accent6 3 2 3 2 2" xfId="5510" xr:uid="{14B8EE82-4F50-4CCB-A4DC-550DD9411513}"/>
    <cellStyle name="40% - Accent6 3 2 3 3" xfId="5511" xr:uid="{9B35230D-E215-428E-8BBB-3D4B96CF359C}"/>
    <cellStyle name="40% - Accent6 3 2 4" xfId="3612" xr:uid="{B7A826F1-F668-4C54-9D83-CD24B173CE06}"/>
    <cellStyle name="40% - Accent6 3 2 4 2" xfId="5512" xr:uid="{B231B92B-8843-4E83-909C-6B7EA99C33C1}"/>
    <cellStyle name="40% - Accent6 3 2 5" xfId="5513" xr:uid="{31A8A61A-7303-483C-8CA0-FF9C13FC03C7}"/>
    <cellStyle name="40% - Accent6 3 3" xfId="2332" xr:uid="{C1D04C3C-FC3B-4FAD-A49C-B003E1219B51}"/>
    <cellStyle name="40% - Accent6 3 3 2" xfId="3064" xr:uid="{34ED9B22-16EE-4C4B-9C98-70C2C4298E22}"/>
    <cellStyle name="40% - Accent6 3 3 2 2" xfId="4522" xr:uid="{27FA1639-06C4-4155-8101-8F6CB8FF4641}"/>
    <cellStyle name="40% - Accent6 3 3 2 2 2" xfId="5514" xr:uid="{C961CDF3-A2A0-4653-85DB-60E4EFC78B14}"/>
    <cellStyle name="40% - Accent6 3 3 2 3" xfId="5515" xr:uid="{495F193C-925C-410F-967C-3F24BCD5C674}"/>
    <cellStyle name="40% - Accent6 3 3 3" xfId="3794" xr:uid="{A398C041-14E1-4BC0-9135-381056EF6883}"/>
    <cellStyle name="40% - Accent6 3 3 3 2" xfId="5516" xr:uid="{1BBF12FA-D90C-4807-B5E4-FF80113EA00D}"/>
    <cellStyle name="40% - Accent6 3 3 4" xfId="5517" xr:uid="{40CC908E-ABCF-4908-BB94-EA8818C3390D}"/>
    <cellStyle name="40% - Accent6 3 4" xfId="2698" xr:uid="{7DFB6F46-5EA8-4B7B-9031-E6E86E827D5B}"/>
    <cellStyle name="40% - Accent6 3 4 2" xfId="4158" xr:uid="{D0DE49AC-42A9-4B5F-ABEE-A1C152FBC81D}"/>
    <cellStyle name="40% - Accent6 3 4 2 2" xfId="5518" xr:uid="{A72C2F33-3028-4933-A3B9-21C20BEC6AD9}"/>
    <cellStyle name="40% - Accent6 3 4 3" xfId="5519" xr:uid="{0D024CEA-AAAF-4948-8153-EBA041DE8E67}"/>
    <cellStyle name="40% - Accent6 3 5" xfId="3428" xr:uid="{5ECF2DB3-0020-4646-AE5F-17573291EABC}"/>
    <cellStyle name="40% - Accent6 3 5 2" xfId="5520" xr:uid="{FAD06731-D657-479E-9EE3-85D7AE979613}"/>
    <cellStyle name="40% - Accent6 3 6" xfId="5521" xr:uid="{3083CAE8-C1D2-4805-AAAA-1F9C658DBE34}"/>
    <cellStyle name="40% - Accent6 4" xfId="1311" xr:uid="{F1E93AEB-A7F8-441E-88FF-C8E10CB30A5D}"/>
    <cellStyle name="40% - Accent6 4 2" xfId="1528" xr:uid="{EE809195-BEEE-4129-AF28-3612161B2486}"/>
    <cellStyle name="40% - Accent6 4 2 2" xfId="2429" xr:uid="{2681A3F9-7422-4E39-B3CA-20C46AEF387F}"/>
    <cellStyle name="40% - Accent6 4 2 2 2" xfId="3159" xr:uid="{06B53A3F-1522-4B3C-9681-27A2E7E78F9D}"/>
    <cellStyle name="40% - Accent6 4 2 2 2 2" xfId="4617" xr:uid="{FF0FC6B8-E0A6-4244-9A4F-5392134F545F}"/>
    <cellStyle name="40% - Accent6 4 2 2 2 2 2" xfId="5522" xr:uid="{EB24B83E-D13F-45AA-861C-771B46706724}"/>
    <cellStyle name="40% - Accent6 4 2 2 2 3" xfId="5523" xr:uid="{BB578D0B-E92C-438D-91BB-A0CB635D5AE8}"/>
    <cellStyle name="40% - Accent6 4 2 2 3" xfId="3889" xr:uid="{B8F3BD68-CC5E-4828-99D7-99F332656B9B}"/>
    <cellStyle name="40% - Accent6 4 2 2 3 2" xfId="5524" xr:uid="{16C96F8C-197F-4B8E-8E96-F78330104F7C}"/>
    <cellStyle name="40% - Accent6 4 2 2 4" xfId="5525" xr:uid="{98A7EAA6-8B3B-4184-8BFA-6CC1C1317CE3}"/>
    <cellStyle name="40% - Accent6 4 2 3" xfId="2795" xr:uid="{B06C0B4C-C47C-4DE6-86B3-EE3D2F0E76BC}"/>
    <cellStyle name="40% - Accent6 4 2 3 2" xfId="4253" xr:uid="{2B96059F-B4A9-425F-BACE-6F02A8CDACA7}"/>
    <cellStyle name="40% - Accent6 4 2 3 2 2" xfId="5526" xr:uid="{4492F31D-A3D1-4E7E-88F9-97F455BBC697}"/>
    <cellStyle name="40% - Accent6 4 2 3 3" xfId="5527" xr:uid="{93C70C8B-CBDC-4831-A7B5-7107B5CCE724}"/>
    <cellStyle name="40% - Accent6 4 2 4" xfId="3525" xr:uid="{EB6A7904-7F3F-45B2-88BE-8A83522BBF36}"/>
    <cellStyle name="40% - Accent6 4 2 4 2" xfId="5528" xr:uid="{4ED00B98-2A7E-493D-8471-33E10B45B03D}"/>
    <cellStyle name="40% - Accent6 4 2 5" xfId="5529" xr:uid="{09EE08A3-3265-4102-AF33-BE8AA6718D07}"/>
    <cellStyle name="40% - Accent6 4 3" xfId="2245" xr:uid="{898F0D51-B059-4552-BAD1-137827252341}"/>
    <cellStyle name="40% - Accent6 4 3 2" xfId="2977" xr:uid="{AE130065-1678-4C4E-8794-4CD09F33B97E}"/>
    <cellStyle name="40% - Accent6 4 3 2 2" xfId="4435" xr:uid="{6EB5BCA1-2873-4469-B65A-38B0DCE6A6FA}"/>
    <cellStyle name="40% - Accent6 4 3 2 2 2" xfId="5530" xr:uid="{FC46BCE9-6DAB-430B-B8F6-197373F8B078}"/>
    <cellStyle name="40% - Accent6 4 3 2 3" xfId="5531" xr:uid="{B4860EB6-0B43-44B3-B9E2-F11F6FD469EF}"/>
    <cellStyle name="40% - Accent6 4 3 3" xfId="3707" xr:uid="{3CF5733D-E3FF-4814-9E29-29F0D849C541}"/>
    <cellStyle name="40% - Accent6 4 3 3 2" xfId="5532" xr:uid="{B6E47748-F334-4094-B3FC-BECDF1EFAE39}"/>
    <cellStyle name="40% - Accent6 4 3 4" xfId="5533" xr:uid="{FBE61F0F-339C-4AEA-9915-59028379F618}"/>
    <cellStyle name="40% - Accent6 4 4" xfId="2611" xr:uid="{10974199-6155-4AED-BD2A-73B4D000C3C1}"/>
    <cellStyle name="40% - Accent6 4 4 2" xfId="4071" xr:uid="{398C1E38-AC56-4B16-9601-5BB098EB59E2}"/>
    <cellStyle name="40% - Accent6 4 4 2 2" xfId="5534" xr:uid="{1F7A34F5-1025-40EB-A349-29016952BA10}"/>
    <cellStyle name="40% - Accent6 4 4 3" xfId="5535" xr:uid="{A8B124C2-0652-4CC1-A9A6-BCAC42F8F3F1}"/>
    <cellStyle name="40% - Accent6 4 5" xfId="3341" xr:uid="{76CCDF76-D186-449D-A890-80DA7369C40C}"/>
    <cellStyle name="40% - Accent6 4 5 2" xfId="5536" xr:uid="{5BEBC13F-4B34-4AC8-873D-175DCD6018CD}"/>
    <cellStyle name="40% - Accent6 4 6" xfId="5537" xr:uid="{DAF7A7BC-1748-44A7-931F-33AD5864FDF3}"/>
    <cellStyle name="60% - Accent1 2" xfId="309" xr:uid="{00000000-0005-0000-0000-000038000000}"/>
    <cellStyle name="60% - Accent2 2" xfId="310" xr:uid="{00000000-0005-0000-0000-000039000000}"/>
    <cellStyle name="60% - Accent3 2" xfId="311" xr:uid="{00000000-0005-0000-0000-00003A000000}"/>
    <cellStyle name="60% - Accent4 2" xfId="312" xr:uid="{00000000-0005-0000-0000-00003B000000}"/>
    <cellStyle name="60% - Accent5 2" xfId="313" xr:uid="{00000000-0005-0000-0000-00003C000000}"/>
    <cellStyle name="60% - Accent6 2" xfId="314" xr:uid="{00000000-0005-0000-0000-00003D000000}"/>
    <cellStyle name="Accent1" xfId="159" builtinId="29" customBuiltin="1"/>
    <cellStyle name="Accent1 2" xfId="1374" xr:uid="{3C9B8300-381B-4403-A2CA-81916D237728}"/>
    <cellStyle name="Accent2" xfId="162" builtinId="33" customBuiltin="1"/>
    <cellStyle name="Accent2 2" xfId="1378" xr:uid="{7AC70B60-2A28-4B7E-BE10-627B52EC4BCC}"/>
    <cellStyle name="Accent3" xfId="165" builtinId="37" customBuiltin="1"/>
    <cellStyle name="Accent3 2" xfId="1428" xr:uid="{86499AA2-396E-473A-9E06-3E558623F9B9}"/>
    <cellStyle name="Accent4" xfId="168" builtinId="41" customBuiltin="1"/>
    <cellStyle name="Accent4 2" xfId="1205" xr:uid="{673E1F7E-D692-4FEB-A017-A8DBDBA9E576}"/>
    <cellStyle name="Accent5" xfId="171" builtinId="45" customBuiltin="1"/>
    <cellStyle name="Accent5 2" xfId="1390" xr:uid="{9DE2C6BB-8789-4FDD-8C5B-113067C897C1}"/>
    <cellStyle name="Accent6" xfId="174" builtinId="49" customBuiltin="1"/>
    <cellStyle name="Accent6 2" xfId="1321" xr:uid="{1F7F294B-57E1-49FC-82B6-4B0E4BE96D6A}"/>
    <cellStyle name="args.style" xfId="234" xr:uid="{00000000-0005-0000-0000-000044000000}"/>
    <cellStyle name="Ariel 7 pt. plain" xfId="235" xr:uid="{00000000-0005-0000-0000-000045000000}"/>
    <cellStyle name="Bad" xfId="150" builtinId="27" customBuiltin="1"/>
    <cellStyle name="Bad 2" xfId="1260" xr:uid="{9EE35FBD-DC72-4D4E-A470-8B7A0BBE6B0A}"/>
    <cellStyle name="Calc" xfId="467" xr:uid="{00000000-0005-0000-0000-000047000000}"/>
    <cellStyle name="Calc 2" xfId="485" xr:uid="{00000000-0005-0000-0000-000048000000}"/>
    <cellStyle name="Calc Currency (0)" xfId="236" xr:uid="{00000000-0005-0000-0000-000049000000}"/>
    <cellStyle name="Calculation" xfId="153" builtinId="22" customBuiltin="1"/>
    <cellStyle name="Calculation 2" xfId="1297" xr:uid="{A850CA5D-E69F-4540-9B77-63828B52AA75}"/>
    <cellStyle name="Check Cell" xfId="155" builtinId="23" customBuiltin="1"/>
    <cellStyle name="Check Cell 2" xfId="1165" xr:uid="{D7F8EDB6-2654-4C48-8DA0-AD9D69BBF108}"/>
    <cellStyle name="CheckFormula" xfId="8851" xr:uid="{B59D4DA9-BE32-40DE-9E42-38CD5514C40B}"/>
    <cellStyle name="CheckFormula 2" xfId="8987" xr:uid="{DB5CE5B7-1084-4778-B712-6DE41A56C77C}"/>
    <cellStyle name="Comma" xfId="1" builtinId="3"/>
    <cellStyle name="Comma 10" xfId="414" xr:uid="{00000000-0005-0000-0000-00004D000000}"/>
    <cellStyle name="Comma 10 14" xfId="471" xr:uid="{00000000-0005-0000-0000-00004E000000}"/>
    <cellStyle name="Comma 10 14 2" xfId="487" xr:uid="{00000000-0005-0000-0000-00004F000000}"/>
    <cellStyle name="Comma 11" xfId="798" xr:uid="{00000000-0005-0000-0000-000050000000}"/>
    <cellStyle name="Comma 11 2 2" xfId="1153" xr:uid="{65CBAF4C-9C15-4FDA-80F6-D081A01009AC}"/>
    <cellStyle name="Comma 12" xfId="1157" xr:uid="{1D68B1A7-B086-4E2D-ABFB-01B63D662C58}"/>
    <cellStyle name="Comma 12 2" xfId="2204" xr:uid="{D588D5C8-9C14-4925-9A28-559FCE9577B2}"/>
    <cellStyle name="Comma 12 2 2" xfId="2570" xr:uid="{1D99922C-E847-44A7-832D-C1942DD06AAE}"/>
    <cellStyle name="Comma 12 2 2 2" xfId="3300" xr:uid="{3B895E85-5612-49CB-8EA6-B23CEDEB53AB}"/>
    <cellStyle name="Comma 12 2 2 2 2" xfId="4758" xr:uid="{BBE8FB2B-72B5-4008-BCAE-752286CACF9D}"/>
    <cellStyle name="Comma 12 2 2 2 2 2" xfId="5538" xr:uid="{CB8FE5D2-7592-46AB-8D88-A142CDE8A9A4}"/>
    <cellStyle name="Comma 12 2 2 2 3" xfId="5539" xr:uid="{07BAA960-E96C-4E98-9C38-F4A56F390D05}"/>
    <cellStyle name="Comma 12 2 2 3" xfId="4030" xr:uid="{9823469E-692F-490F-BD53-A6EE9E76B3C4}"/>
    <cellStyle name="Comma 12 2 2 3 2" xfId="5540" xr:uid="{91883373-2E53-405F-A294-F0AABB806A6B}"/>
    <cellStyle name="Comma 12 2 2 4" xfId="5541" xr:uid="{1E50D10C-CE93-40EA-94CB-90B4AA66B49E}"/>
    <cellStyle name="Comma 12 2 3" xfId="2936" xr:uid="{DCDE5028-12EC-42ED-AAFA-C13466891048}"/>
    <cellStyle name="Comma 12 2 3 2" xfId="4394" xr:uid="{2645F761-7754-4CC3-B64E-899F7D1A1C2E}"/>
    <cellStyle name="Comma 12 2 3 2 2" xfId="5542" xr:uid="{C7CA32CD-ECEC-4969-8685-5695092296A9}"/>
    <cellStyle name="Comma 12 2 3 3" xfId="5543" xr:uid="{D8FD7338-FAB1-4407-8E33-AF3EF14C4129}"/>
    <cellStyle name="Comma 12 2 4" xfId="3666" xr:uid="{80AC77CE-EBA1-4721-B3F2-5C3BF0335B6A}"/>
    <cellStyle name="Comma 12 2 4 2" xfId="5544" xr:uid="{0CC7479D-A410-4E69-97F4-7B90B58EB23D}"/>
    <cellStyle name="Comma 12 2 5" xfId="5545" xr:uid="{89ECE668-2AAE-4C53-835A-3B93434CCC74}"/>
    <cellStyle name="Comma 12 3" xfId="2388" xr:uid="{DD18969B-D711-41FC-AE5B-AF38BF0BCAF7}"/>
    <cellStyle name="Comma 12 3 2" xfId="3118" xr:uid="{ACAFBF24-2672-4515-ADD9-C54B69181FC4}"/>
    <cellStyle name="Comma 12 3 2 2" xfId="4576" xr:uid="{86962E80-21BE-4971-8529-6E2946330B00}"/>
    <cellStyle name="Comma 12 3 2 2 2" xfId="5546" xr:uid="{10D500A3-05F6-45BB-BFF9-C3475773A462}"/>
    <cellStyle name="Comma 12 3 2 3" xfId="5547" xr:uid="{93BA98C7-ED19-4E25-904B-9567F0FC86C9}"/>
    <cellStyle name="Comma 12 3 3" xfId="3848" xr:uid="{D8CA641F-6A20-41C1-AFB1-09F5BA777255}"/>
    <cellStyle name="Comma 12 3 3 2" xfId="5548" xr:uid="{9CE52C96-59ED-436E-B35D-FA26217F4CD8}"/>
    <cellStyle name="Comma 12 3 4" xfId="5549" xr:uid="{2732B578-7731-47B0-987A-BD0652EAD41E}"/>
    <cellStyle name="Comma 12 4" xfId="2754" xr:uid="{5A04C7C8-BB4C-4C61-9DEB-67A5827007C4}"/>
    <cellStyle name="Comma 12 4 2" xfId="4212" xr:uid="{3B8A20A7-D13E-4470-92EC-EEEE055BB1EA}"/>
    <cellStyle name="Comma 12 4 2 2" xfId="5550" xr:uid="{29FF726E-F767-42FE-B207-1EE61F45DE89}"/>
    <cellStyle name="Comma 12 4 3" xfId="5551" xr:uid="{A4469B2A-3C06-4579-B9FE-B456A4E42099}"/>
    <cellStyle name="Comma 12 5" xfId="3484" xr:uid="{32DC2ADE-7854-4862-AAB1-315B017D963A}"/>
    <cellStyle name="Comma 12 5 2" xfId="5552" xr:uid="{9DC92861-9122-433C-8118-3FAAF2B73436}"/>
    <cellStyle name="Comma 12 6" xfId="5553" xr:uid="{6B6BDE68-E73E-4023-B802-9E827D9BA585}"/>
    <cellStyle name="Comma 12 7" xfId="1484" xr:uid="{1CABE931-B699-4EAD-9D4C-52C18E25E1CC}"/>
    <cellStyle name="Comma 122" xfId="477" xr:uid="{00000000-0005-0000-0000-000051000000}"/>
    <cellStyle name="Comma 122 2" xfId="488" xr:uid="{00000000-0005-0000-0000-000052000000}"/>
    <cellStyle name="Comma 122 2 2" xfId="1723" xr:uid="{C5C81989-8396-4B89-8888-CBF1FC1A12B3}"/>
    <cellStyle name="Comma 122 2 2 2" xfId="2561" xr:uid="{208792B4-055C-4684-98D7-C187153433FE}"/>
    <cellStyle name="Comma 122 2 2 2 2" xfId="3291" xr:uid="{505FCD50-BC17-436B-B264-50321D800486}"/>
    <cellStyle name="Comma 122 2 2 2 2 2" xfId="4749" xr:uid="{66926262-EB1D-4F8D-B06A-A3619D723F12}"/>
    <cellStyle name="Comma 122 2 2 2 2 2 2" xfId="5554" xr:uid="{6A3F4265-612D-41EC-B8B3-A9A4CDE9468D}"/>
    <cellStyle name="Comma 122 2 2 2 2 3" xfId="5555" xr:uid="{AEDB64D5-E416-49AC-99EA-13246006C388}"/>
    <cellStyle name="Comma 122 2 2 2 3" xfId="4021" xr:uid="{44EE8AE9-AABB-4D57-A3CB-D7D07BB17B23}"/>
    <cellStyle name="Comma 122 2 2 2 3 2" xfId="5556" xr:uid="{C7C58BEF-82C9-42BF-8AB7-48FF7BC7B5C2}"/>
    <cellStyle name="Comma 122 2 2 2 4" xfId="5557" xr:uid="{8D796ED4-60B5-44B3-A78A-DD2352A8B0DB}"/>
    <cellStyle name="Comma 122 2 2 3" xfId="2927" xr:uid="{96BAA93F-FFED-4313-A349-DCC9CE0FF042}"/>
    <cellStyle name="Comma 122 2 2 3 2" xfId="4385" xr:uid="{D6390411-F240-4B6C-80D6-D6F54B32AF98}"/>
    <cellStyle name="Comma 122 2 2 3 2 2" xfId="5558" xr:uid="{DB02FED6-6B8E-417B-AE57-F514506BB7A8}"/>
    <cellStyle name="Comma 122 2 2 3 3" xfId="5559" xr:uid="{5CAEEC0A-C303-4D5C-B4A9-EECDEA4D02B3}"/>
    <cellStyle name="Comma 122 2 2 4" xfId="3657" xr:uid="{9BA2323B-49FF-485A-9DA7-D17FFC0CCB35}"/>
    <cellStyle name="Comma 122 2 2 4 2" xfId="5560" xr:uid="{003ADADE-9972-4725-A356-3F1F7333B934}"/>
    <cellStyle name="Comma 122 2 2 5" xfId="5561" xr:uid="{0C703B52-5D97-4A2F-A460-1F71F148861D}"/>
    <cellStyle name="Comma 122 2 3" xfId="2377" xr:uid="{73B0EEB2-A9B6-465D-A399-2E290C3BFF19}"/>
    <cellStyle name="Comma 122 2 3 2" xfId="3109" xr:uid="{3748AB12-9EBB-4A39-8519-BF877DEEB939}"/>
    <cellStyle name="Comma 122 2 3 2 2" xfId="4567" xr:uid="{4980823F-E3D4-4CD9-A0AF-56C418CD8488}"/>
    <cellStyle name="Comma 122 2 3 2 2 2" xfId="5562" xr:uid="{8BBD82CD-8885-40F3-8C15-8A8CFAD58C0E}"/>
    <cellStyle name="Comma 122 2 3 2 3" xfId="5563" xr:uid="{2B4F7D74-6B91-489D-8636-E9688F7B3351}"/>
    <cellStyle name="Comma 122 2 3 3" xfId="3839" xr:uid="{6CB57D59-26A6-4B3A-A1E2-1C761281360E}"/>
    <cellStyle name="Comma 122 2 3 3 2" xfId="5564" xr:uid="{7E5137FD-8C1D-4528-95C9-45A6DDFE3B6E}"/>
    <cellStyle name="Comma 122 2 3 4" xfId="5565" xr:uid="{D1FB8A92-C8DF-4082-8138-E38DAA959241}"/>
    <cellStyle name="Comma 122 2 4" xfId="2743" xr:uid="{2A24582C-8F32-4C92-AE94-292C48B2CA8B}"/>
    <cellStyle name="Comma 122 2 4 2" xfId="4203" xr:uid="{29419326-841D-40A6-BE0E-B8CE9BC5CB37}"/>
    <cellStyle name="Comma 122 2 4 2 2" xfId="5566" xr:uid="{1B3AD317-5252-4089-BF6C-E43562720CE7}"/>
    <cellStyle name="Comma 122 2 4 3" xfId="5567" xr:uid="{07B3BDBD-F47E-4EF4-A713-EDCB86214DAC}"/>
    <cellStyle name="Comma 122 2 5" xfId="3473" xr:uid="{5BEA292D-A968-452C-9450-8D59D9315718}"/>
    <cellStyle name="Comma 122 2 5 2" xfId="5568" xr:uid="{081A8BBD-C24D-492B-BB1F-43230543D417}"/>
    <cellStyle name="Comma 122 2 6" xfId="5569" xr:uid="{4DB49F41-4CB7-41E3-8C7C-EEA807DAEA78}"/>
    <cellStyle name="Comma 122 3" xfId="1720" xr:uid="{185C6680-ECDF-4242-8B66-915A4BEECF3D}"/>
    <cellStyle name="Comma 122 3 2" xfId="2559" xr:uid="{A2649123-FF38-4912-8393-ECFE55BD10B9}"/>
    <cellStyle name="Comma 122 3 2 2" xfId="3289" xr:uid="{A814C88B-DFF8-4630-AE02-BF539FA4E2EC}"/>
    <cellStyle name="Comma 122 3 2 2 2" xfId="4747" xr:uid="{ABAFB1E7-1F29-4E27-A0D2-63EC5F7663F0}"/>
    <cellStyle name="Comma 122 3 2 2 2 2" xfId="5570" xr:uid="{DC2A8DF9-95D9-4646-8CA2-ABE825F245BE}"/>
    <cellStyle name="Comma 122 3 2 2 3" xfId="5571" xr:uid="{DD03B66F-5C92-4D38-A743-363965A869F0}"/>
    <cellStyle name="Comma 122 3 2 3" xfId="4019" xr:uid="{574CA394-1D2C-4366-84C7-37D0CF30BC37}"/>
    <cellStyle name="Comma 122 3 2 3 2" xfId="5572" xr:uid="{16B3AEA3-102B-46A4-B7D2-4E44E1D6F504}"/>
    <cellStyle name="Comma 122 3 2 4" xfId="5573" xr:uid="{C7EC31DA-1295-4850-9036-D52E356874B2}"/>
    <cellStyle name="Comma 122 3 3" xfId="2925" xr:uid="{2703173D-209E-4E65-88F3-4E3A087CBCB7}"/>
    <cellStyle name="Comma 122 3 3 2" xfId="4383" xr:uid="{09900C93-2765-4C7D-85A3-C8B14107BC25}"/>
    <cellStyle name="Comma 122 3 3 2 2" xfId="5574" xr:uid="{56527132-F33D-46DC-B4A4-22AAAF2A9B75}"/>
    <cellStyle name="Comma 122 3 3 3" xfId="5575" xr:uid="{F342CD64-47D8-44AE-A038-141DF988C3BA}"/>
    <cellStyle name="Comma 122 3 4" xfId="3655" xr:uid="{D0E312CA-1EAE-4546-80F3-681D190644F7}"/>
    <cellStyle name="Comma 122 3 4 2" xfId="5576" xr:uid="{A851C492-665A-4C63-A1F1-B9A0CB43EB70}"/>
    <cellStyle name="Comma 122 3 5" xfId="5577" xr:uid="{751A1E54-FCE3-4A3A-8B68-4FA5CBF1B5BB}"/>
    <cellStyle name="Comma 122 4" xfId="2375" xr:uid="{2F49AACE-7861-4C10-8CC8-F8248DA09023}"/>
    <cellStyle name="Comma 122 4 2" xfId="3107" xr:uid="{25ED3771-509C-49E5-BF23-86F2B0EA874B}"/>
    <cellStyle name="Comma 122 4 2 2" xfId="4565" xr:uid="{CA9F511D-09BE-4482-B712-77B7565BD7AC}"/>
    <cellStyle name="Comma 122 4 2 2 2" xfId="5578" xr:uid="{A9E75844-C8E8-45EA-85AB-0E921A07C546}"/>
    <cellStyle name="Comma 122 4 2 3" xfId="5579" xr:uid="{50EA1A48-67F6-43FA-92E7-C6AF8B59CDB4}"/>
    <cellStyle name="Comma 122 4 3" xfId="3837" xr:uid="{7CA6EF65-D1C2-4695-8E0A-819E008347AD}"/>
    <cellStyle name="Comma 122 4 3 2" xfId="5580" xr:uid="{F5EA8981-2A22-4210-A375-85EE0EBEA0B2}"/>
    <cellStyle name="Comma 122 4 4" xfId="5581" xr:uid="{1F193A38-B1FA-4083-8103-340EBD9D4AE3}"/>
    <cellStyle name="Comma 122 5" xfId="2741" xr:uid="{DBE303F9-A90B-488A-90A6-B5D4661CA117}"/>
    <cellStyle name="Comma 122 5 2" xfId="4201" xr:uid="{54EDC154-7241-4906-B59A-CD13DACA35F3}"/>
    <cellStyle name="Comma 122 5 2 2" xfId="5582" xr:uid="{56D7E53E-4617-4619-8817-CD1A445A7263}"/>
    <cellStyle name="Comma 122 5 3" xfId="5583" xr:uid="{B1B50EA6-2251-45A7-A7D4-A2AA1616663E}"/>
    <cellStyle name="Comma 122 6" xfId="3471" xr:uid="{F3F67E9C-3A7E-47F4-8C2F-0C97BD788433}"/>
    <cellStyle name="Comma 122 6 2" xfId="5584" xr:uid="{EEC215C0-46B5-4324-BE7E-62298D05BD6C}"/>
    <cellStyle name="Comma 122 7" xfId="5585" xr:uid="{ABDD0AEB-4068-48D4-BE12-B39074079D78}"/>
    <cellStyle name="Comma 13" xfId="1156" xr:uid="{D0EBC8F6-A22B-4CA0-B852-1E962B2FFC46}"/>
    <cellStyle name="Comma 13 2" xfId="470" xr:uid="{00000000-0005-0000-0000-000053000000}"/>
    <cellStyle name="Comma 13 2 2" xfId="486" xr:uid="{00000000-0005-0000-0000-000054000000}"/>
    <cellStyle name="Comma 13 3" xfId="2208" xr:uid="{B214E055-88ED-4599-BE12-79ED3183E7B3}"/>
    <cellStyle name="Comma 13 3 2" xfId="2574" xr:uid="{749B48C2-7F2F-4D58-A9B8-02519B11A6AD}"/>
    <cellStyle name="Comma 13 3 2 2" xfId="3304" xr:uid="{0FC153D4-BCAC-4F3A-A40C-F1AFB019FA78}"/>
    <cellStyle name="Comma 13 3 2 2 2" xfId="4762" xr:uid="{D0393662-FA41-417A-9FBC-416DFA375507}"/>
    <cellStyle name="Comma 13 3 2 2 2 2" xfId="5586" xr:uid="{58138C68-43B4-4C43-BE4E-5D615A6F8729}"/>
    <cellStyle name="Comma 13 3 2 2 3" xfId="5587" xr:uid="{625315D3-33F4-45C9-B77C-3A914FF7E2BF}"/>
    <cellStyle name="Comma 13 3 2 3" xfId="4034" xr:uid="{A918227A-AA04-4A21-91AE-C814E859DE6F}"/>
    <cellStyle name="Comma 13 3 2 3 2" xfId="5588" xr:uid="{040A243E-5B33-4E03-9733-24633126141B}"/>
    <cellStyle name="Comma 13 3 2 4" xfId="5589" xr:uid="{AB1A672C-13DC-4418-844F-022880BED975}"/>
    <cellStyle name="Comma 13 3 3" xfId="2940" xr:uid="{1908447B-B005-4BB1-B158-1BFCC5D40D35}"/>
    <cellStyle name="Comma 13 3 3 2" xfId="4398" xr:uid="{E1BF28F5-2BEC-44BE-BA1D-69625A02F25C}"/>
    <cellStyle name="Comma 13 3 3 2 2" xfId="5590" xr:uid="{3263C651-62D9-4624-81BB-C98455784959}"/>
    <cellStyle name="Comma 13 3 3 3" xfId="5591" xr:uid="{21B89994-D3E0-443A-8822-CB1333393815}"/>
    <cellStyle name="Comma 13 3 4" xfId="3670" xr:uid="{D3A06D49-5CEF-43FE-BD31-2291A71044D0}"/>
    <cellStyle name="Comma 13 3 4 2" xfId="5592" xr:uid="{79BD2D5E-6573-4EC0-BD59-46223EE9411B}"/>
    <cellStyle name="Comma 13 3 5" xfId="5593" xr:uid="{CA634D52-4CA0-4EAB-8CB1-6392AA6D45AA}"/>
    <cellStyle name="Comma 13 4" xfId="2392" xr:uid="{7133BAA3-7CE5-4595-8FC6-709B15C45FEE}"/>
    <cellStyle name="Comma 13 4 2" xfId="3122" xr:uid="{227BAA9C-C5EA-4D2B-B378-03A24C301B75}"/>
    <cellStyle name="Comma 13 4 2 2" xfId="4580" xr:uid="{82969061-9694-457F-B166-06640D2C3043}"/>
    <cellStyle name="Comma 13 4 2 2 2" xfId="5594" xr:uid="{9B141EB2-121F-4451-A2D3-0F74DC28DE1F}"/>
    <cellStyle name="Comma 13 4 2 3" xfId="5595" xr:uid="{4830D714-3B57-4CA9-BFB2-4542FFB80C37}"/>
    <cellStyle name="Comma 13 4 3" xfId="3852" xr:uid="{4BB729DF-BAE8-48F0-8C91-DD1BF09CAF27}"/>
    <cellStyle name="Comma 13 4 3 2" xfId="5596" xr:uid="{E67ACE52-D502-42CF-92B3-6163CA4124CC}"/>
    <cellStyle name="Comma 13 4 4" xfId="5597" xr:uid="{00E15A61-790C-4290-8ABD-77456CB6CAD0}"/>
    <cellStyle name="Comma 13 5" xfId="2758" xr:uid="{C77FD8B6-9CE4-4E53-B00E-5509A97CDFC0}"/>
    <cellStyle name="Comma 13 5 2" xfId="4216" xr:uid="{777E820E-493A-4ACF-BE72-3C349E70EF53}"/>
    <cellStyle name="Comma 13 5 2 2" xfId="5598" xr:uid="{23E31A63-DD47-438C-A9A0-C3C8D3F401ED}"/>
    <cellStyle name="Comma 13 5 3" xfId="5599" xr:uid="{DF8E108E-61E1-40DD-8FFD-3BD1852E2D3A}"/>
    <cellStyle name="Comma 13 6" xfId="3488" xr:uid="{F8E56DAF-385C-4184-ABB0-7F3DD2D4B494}"/>
    <cellStyle name="Comma 13 6 2" xfId="5600" xr:uid="{53FCF97F-05E9-49CA-AEE1-AA88E18F31DF}"/>
    <cellStyle name="Comma 13 7" xfId="5601" xr:uid="{5D4E56D8-0B8D-4969-84EE-A0C853448AC3}"/>
    <cellStyle name="Comma 14" xfId="7686" xr:uid="{2C66714B-44D3-4B63-A560-90157BD61870}"/>
    <cellStyle name="Comma 2" xfId="26" xr:uid="{00000000-0005-0000-0000-000055000000}"/>
    <cellStyle name="Comma 2 10" xfId="1314" xr:uid="{E805C52A-4E54-4C77-B6C8-5AA195D79DA3}"/>
    <cellStyle name="Comma 2 11" xfId="1485" xr:uid="{7DF2D81E-F761-454D-9AA2-8B9689D2A160}"/>
    <cellStyle name="Comma 2 12" xfId="1496" xr:uid="{A0802122-F834-4D60-A49F-EEBC907CCA65}"/>
    <cellStyle name="Comma 2 12 2" xfId="2397" xr:uid="{AB4F72A5-6954-48C0-B5EB-BFF07D0BA996}"/>
    <cellStyle name="Comma 2 12 2 2" xfId="3127" xr:uid="{33661F3A-CED5-4317-B95A-03E41AF13A09}"/>
    <cellStyle name="Comma 2 12 2 2 2" xfId="4585" xr:uid="{75D44129-FC54-4759-9DB4-4A1A355B9B63}"/>
    <cellStyle name="Comma 2 12 2 2 2 2" xfId="5602" xr:uid="{104A9E7F-02FC-4071-A2BA-022EEE821961}"/>
    <cellStyle name="Comma 2 12 2 2 3" xfId="5603" xr:uid="{F34FF7AA-AFAB-408A-901E-CF2F486F54A5}"/>
    <cellStyle name="Comma 2 12 2 3" xfId="3857" xr:uid="{A67BCDDB-6A17-4F5A-812A-9AB704B9CF6C}"/>
    <cellStyle name="Comma 2 12 2 3 2" xfId="5604" xr:uid="{A0C94304-5304-4B17-96DD-6221B51684D5}"/>
    <cellStyle name="Comma 2 12 2 4" xfId="5605" xr:uid="{3F663D65-1F58-4046-8057-EBCE59EDBF19}"/>
    <cellStyle name="Comma 2 12 3" xfId="2763" xr:uid="{B17E7A10-02D0-4890-A8B1-4ADCDDB527DC}"/>
    <cellStyle name="Comma 2 12 3 2" xfId="4221" xr:uid="{F1B9D1BA-FF04-4DD7-ABA1-8E537F172957}"/>
    <cellStyle name="Comma 2 12 3 2 2" xfId="5606" xr:uid="{6A4F118A-D9D3-45C8-8F6D-0DBEA521B3AB}"/>
    <cellStyle name="Comma 2 12 3 3" xfId="5607" xr:uid="{CDFD5657-83D5-433D-B1F1-23851292FF21}"/>
    <cellStyle name="Comma 2 12 4" xfId="3493" xr:uid="{DF01716E-432B-41B3-95D0-E8DA05D0DD68}"/>
    <cellStyle name="Comma 2 12 4 2" xfId="5608" xr:uid="{397E6598-F12E-4AEA-BC86-0ED25EA9DD19}"/>
    <cellStyle name="Comma 2 12 5" xfId="5609" xr:uid="{353F0264-18F5-44E3-B3FC-B2C17E4ADAD3}"/>
    <cellStyle name="Comma 2 13" xfId="2213" xr:uid="{BA588EDD-CF8D-4626-9DF8-6D1536081882}"/>
    <cellStyle name="Comma 2 13 2" xfId="2945" xr:uid="{1924F666-22A6-46B6-9449-73338491F7E1}"/>
    <cellStyle name="Comma 2 13 2 2" xfId="4403" xr:uid="{EE2B72D9-1B5D-40DE-92ED-C3411619988B}"/>
    <cellStyle name="Comma 2 13 2 2 2" xfId="5610" xr:uid="{CFC7F97D-5C39-4966-AED6-9E52726AEC75}"/>
    <cellStyle name="Comma 2 13 2 3" xfId="5611" xr:uid="{44D6F6A3-B884-4898-BE73-FDECB5F1888D}"/>
    <cellStyle name="Comma 2 13 3" xfId="3675" xr:uid="{510A5FFE-AF23-4731-BFC7-406965453752}"/>
    <cellStyle name="Comma 2 13 3 2" xfId="5612" xr:uid="{9A60790D-6FBA-431A-8BD5-50135E61BFB2}"/>
    <cellStyle name="Comma 2 13 4" xfId="5613" xr:uid="{B7D10603-9878-4B8C-84AA-C76EEE1FE7C6}"/>
    <cellStyle name="Comma 2 14" xfId="2579" xr:uid="{6CC1BBB6-8C26-4DAB-9521-33FE8A0694B4}"/>
    <cellStyle name="Comma 2 14 2" xfId="4039" xr:uid="{D7A828A2-D1FD-454B-984E-3081BEF95477}"/>
    <cellStyle name="Comma 2 14 2 2" xfId="5614" xr:uid="{B25EE99F-87A1-44E1-9F1B-919A844E41B3}"/>
    <cellStyle name="Comma 2 14 3" xfId="5615" xr:uid="{190E222F-B3CA-474A-B546-89A1D1ACF55D}"/>
    <cellStyle name="Comma 2 15" xfId="3309" xr:uid="{323BE512-A23C-43BC-8B5C-C26651EC0625}"/>
    <cellStyle name="Comma 2 15 2" xfId="5616" xr:uid="{1250CF4C-5862-4A30-B3B8-E33AD638B9A5}"/>
    <cellStyle name="Comma 2 16" xfId="5617" xr:uid="{E67A7587-6CCD-4C3E-BA19-C003961B5C76}"/>
    <cellStyle name="Comma 2 17" xfId="7688" xr:uid="{2049419F-DA7A-4199-BB10-148053978D01}"/>
    <cellStyle name="Comma 2 18" xfId="9258" xr:uid="{79187179-DB73-4E03-B583-08E1C256E55E}"/>
    <cellStyle name="Comma 2 2" xfId="15" xr:uid="{00000000-0005-0000-0000-000056000000}"/>
    <cellStyle name="Comma 2 2 2" xfId="269" xr:uid="{00000000-0005-0000-0000-000057000000}"/>
    <cellStyle name="Comma 2 2 2 2" xfId="275" xr:uid="{00000000-0005-0000-0000-000058000000}"/>
    <cellStyle name="Comma 2 2 2 3" xfId="281" xr:uid="{00000000-0005-0000-0000-000059000000}"/>
    <cellStyle name="Comma 2 2 2 4" xfId="287" xr:uid="{00000000-0005-0000-0000-00005A000000}"/>
    <cellStyle name="Comma 2 2 2 5" xfId="9377" xr:uid="{A94C745A-E62C-49BE-8AEB-EB27DDB4530B}"/>
    <cellStyle name="Comma 2 2 3" xfId="218" xr:uid="{00000000-0005-0000-0000-00005B000000}"/>
    <cellStyle name="Comma 2 2 3 2" xfId="264" xr:uid="{00000000-0005-0000-0000-00005C000000}"/>
    <cellStyle name="Comma 2 2 4" xfId="257" xr:uid="{00000000-0005-0000-0000-00005D000000}"/>
    <cellStyle name="Comma 2 2 5" xfId="416" xr:uid="{00000000-0005-0000-0000-00005E000000}"/>
    <cellStyle name="Comma 2 2 5 2" xfId="1686" xr:uid="{B432FFA1-6929-4EA6-83C3-F6F0EF3B416D}"/>
    <cellStyle name="Comma 2 2 5 2 2" xfId="2550" xr:uid="{E5EA5B15-964F-41D9-B539-9A9D6A232C84}"/>
    <cellStyle name="Comma 2 2 5 2 2 2" xfId="3280" xr:uid="{D73B7945-8310-499C-BD7A-FEBF7FC5F6A1}"/>
    <cellStyle name="Comma 2 2 5 2 2 2 2" xfId="4738" xr:uid="{1CF79FB9-3CEF-454F-B315-CB3642AF8BCA}"/>
    <cellStyle name="Comma 2 2 5 2 2 2 2 2" xfId="5618" xr:uid="{46CEA329-4BD0-421A-BDE3-9468B638CE52}"/>
    <cellStyle name="Comma 2 2 5 2 2 2 3" xfId="5619" xr:uid="{7E1233CA-A389-460A-A10C-4BC4172D8781}"/>
    <cellStyle name="Comma 2 2 5 2 2 3" xfId="4010" xr:uid="{FE1F8620-EE59-48BD-8C47-9A30D794F696}"/>
    <cellStyle name="Comma 2 2 5 2 2 3 2" xfId="5620" xr:uid="{30899F79-60F2-4D82-A649-CA02D8C18038}"/>
    <cellStyle name="Comma 2 2 5 2 2 4" xfId="5621" xr:uid="{6305B492-F7F2-4F46-9905-93F4A660AFC8}"/>
    <cellStyle name="Comma 2 2 5 2 3" xfId="2916" xr:uid="{BE6C86EB-AE37-4E84-A120-1E35E29A1AF7}"/>
    <cellStyle name="Comma 2 2 5 2 3 2" xfId="4374" xr:uid="{86DBFC08-F9EC-499C-A28A-31BE0BBED21E}"/>
    <cellStyle name="Comma 2 2 5 2 3 2 2" xfId="5622" xr:uid="{42630069-0382-4EEC-A67B-364CAAD553B5}"/>
    <cellStyle name="Comma 2 2 5 2 3 3" xfId="5623" xr:uid="{D794EB09-A68A-419B-839E-256F5077BF9C}"/>
    <cellStyle name="Comma 2 2 5 2 4" xfId="3646" xr:uid="{5D2BCCD5-108A-4616-9AC4-FB5F507AFA93}"/>
    <cellStyle name="Comma 2 2 5 2 4 2" xfId="5624" xr:uid="{8A02F1FB-5BA5-4BEB-B9C0-BEF63F57FB54}"/>
    <cellStyle name="Comma 2 2 5 2 5" xfId="5625" xr:uid="{9BC8279B-190D-42EA-8741-7D7792343A96}"/>
    <cellStyle name="Comma 2 2 5 3" xfId="2366" xr:uid="{3B3063DA-3010-4BB1-A080-EE481F25E2DD}"/>
    <cellStyle name="Comma 2 2 5 3 2" xfId="3098" xr:uid="{43D30E78-FA99-48AF-9545-3351E321E9F7}"/>
    <cellStyle name="Comma 2 2 5 3 2 2" xfId="4556" xr:uid="{8039DE36-BEE1-402F-83DB-A0016B668FE5}"/>
    <cellStyle name="Comma 2 2 5 3 2 2 2" xfId="5626" xr:uid="{810A128D-05B4-4454-8832-1B1817D3E1ED}"/>
    <cellStyle name="Comma 2 2 5 3 2 3" xfId="5627" xr:uid="{3E0E3938-1476-4D29-9B2F-EB0959F3C26C}"/>
    <cellStyle name="Comma 2 2 5 3 3" xfId="3828" xr:uid="{5422FEB9-D471-439E-951D-139232B122B4}"/>
    <cellStyle name="Comma 2 2 5 3 3 2" xfId="5628" xr:uid="{641F6258-C4CB-4EAF-AF4A-25518B3CE6F3}"/>
    <cellStyle name="Comma 2 2 5 3 4" xfId="5629" xr:uid="{C0BE6FA0-8613-47D2-B24F-AFD7AA275E0C}"/>
    <cellStyle name="Comma 2 2 5 4" xfId="2732" xr:uid="{F78AFF4E-EF3A-4685-8B26-031551A5400C}"/>
    <cellStyle name="Comma 2 2 5 4 2" xfId="4192" xr:uid="{280A8998-9A49-483F-843F-570533216C48}"/>
    <cellStyle name="Comma 2 2 5 4 2 2" xfId="5630" xr:uid="{0DEE8C60-EF8E-40D4-A4CD-57795422509C}"/>
    <cellStyle name="Comma 2 2 5 4 3" xfId="5631" xr:uid="{9696660F-6D31-49EA-965F-49AA6DF2E534}"/>
    <cellStyle name="Comma 2 2 5 5" xfId="3462" xr:uid="{BF32BBB7-FC22-4BBB-9071-AA128174814C}"/>
    <cellStyle name="Comma 2 2 5 5 2" xfId="5632" xr:uid="{17E38B7A-0891-433C-B3E9-797F51780A17}"/>
    <cellStyle name="Comma 2 2 5 6" xfId="5633" xr:uid="{7D345195-3B3A-45EB-B34C-D3AACE128834}"/>
    <cellStyle name="Comma 2 2 6" xfId="522" xr:uid="{00000000-0005-0000-0000-00005F000000}"/>
    <cellStyle name="Comma 2 2 7" xfId="483" xr:uid="{00000000-0005-0000-0000-000060000000}"/>
    <cellStyle name="Comma 2 2 8" xfId="1352" xr:uid="{1CD2C2FC-72EA-4079-B934-E5A1D635F6A9}"/>
    <cellStyle name="Comma 2 2 8 2" xfId="7691" xr:uid="{10C1E013-7FFF-474C-AC2A-6912A2828E2F}"/>
    <cellStyle name="Comma 2 2_Forecast Flash Report" xfId="944" xr:uid="{00000000-0005-0000-0000-000061000000}"/>
    <cellStyle name="Comma 2 3" xfId="262" xr:uid="{00000000-0005-0000-0000-000062000000}"/>
    <cellStyle name="Comma 2 3 2" xfId="216" xr:uid="{00000000-0005-0000-0000-000063000000}"/>
    <cellStyle name="Comma 2 3 2 2" xfId="266" xr:uid="{00000000-0005-0000-0000-000064000000}"/>
    <cellStyle name="Comma 2 3 3" xfId="8939" xr:uid="{FABED13E-DE1E-46D1-B602-13735A344ACA}"/>
    <cellStyle name="Comma 2 3 4" xfId="9375" xr:uid="{2C1A9C1C-9DC6-4580-A17F-54BDB86D6A0F}"/>
    <cellStyle name="Comma 2 4" xfId="214" xr:uid="{00000000-0005-0000-0000-000065000000}"/>
    <cellStyle name="Comma 2 4 10" xfId="3344" xr:uid="{BEA18C58-BC87-43F9-9394-6F069FC0F3B6}"/>
    <cellStyle name="Comma 2 4 10 2" xfId="5634" xr:uid="{71A96F3C-9C6B-4CBD-98A0-D4D58E7086C8}"/>
    <cellStyle name="Comma 2 4 11" xfId="5635" xr:uid="{6D9C34C9-0B1E-49D3-8ABE-CB4FCB580A22}"/>
    <cellStyle name="Comma 2 4 2" xfId="270" xr:uid="{00000000-0005-0000-0000-000066000000}"/>
    <cellStyle name="Comma 2 4 2 2" xfId="1578" xr:uid="{161526D5-1D10-4550-BBB7-137399D51C4E}"/>
    <cellStyle name="Comma 2 4 2 2 2" xfId="2443" xr:uid="{EDA553F4-24DD-4B47-BE7B-72A84E67AE93}"/>
    <cellStyle name="Comma 2 4 2 2 2 2" xfId="3173" xr:uid="{161B0E80-A6FA-46D5-B3B0-B19E6B79E8A4}"/>
    <cellStyle name="Comma 2 4 2 2 2 2 2" xfId="4631" xr:uid="{80924D2B-6391-482E-9B1A-472386A00A2C}"/>
    <cellStyle name="Comma 2 4 2 2 2 2 2 2" xfId="5636" xr:uid="{B14EAADE-A3FC-4625-B63A-F7420BF5D051}"/>
    <cellStyle name="Comma 2 4 2 2 2 2 3" xfId="5637" xr:uid="{4EA5E60C-7666-4BA7-A25E-3A164384C098}"/>
    <cellStyle name="Comma 2 4 2 2 2 3" xfId="3903" xr:uid="{196A235F-C414-4F93-882F-E232A2AC17EF}"/>
    <cellStyle name="Comma 2 4 2 2 2 3 2" xfId="5638" xr:uid="{034DBE0A-E159-486D-A558-55FA9A710234}"/>
    <cellStyle name="Comma 2 4 2 2 2 4" xfId="5639" xr:uid="{214BD8C8-A78D-4EE4-9DF8-F068018861A7}"/>
    <cellStyle name="Comma 2 4 2 2 3" xfId="2809" xr:uid="{4F5758FC-5BB4-4FA2-93F1-B7F9C239FA66}"/>
    <cellStyle name="Comma 2 4 2 2 3 2" xfId="4267" xr:uid="{0E203871-F7E9-4C07-8335-E540A4F820F5}"/>
    <cellStyle name="Comma 2 4 2 2 3 2 2" xfId="5640" xr:uid="{EB96726D-4AEE-422E-B808-C0307DB798BD}"/>
    <cellStyle name="Comma 2 4 2 2 3 3" xfId="5641" xr:uid="{29C2EEA4-0769-45D3-AF81-4C385EBED098}"/>
    <cellStyle name="Comma 2 4 2 2 4" xfId="3539" xr:uid="{EB3C7BE3-8279-48C6-A71B-05B765D454E8}"/>
    <cellStyle name="Comma 2 4 2 2 4 2" xfId="5642" xr:uid="{85939451-E116-4AB5-A3CE-BBB685298E7B}"/>
    <cellStyle name="Comma 2 4 2 2 5" xfId="5643" xr:uid="{9167201C-B1B3-44AF-8F3A-B47C5C385DFA}"/>
    <cellStyle name="Comma 2 4 2 3" xfId="2259" xr:uid="{E31A4F17-EC9B-4F90-BA00-A692E7EF17D8}"/>
    <cellStyle name="Comma 2 4 2 3 2" xfId="2991" xr:uid="{C88FC519-BB34-49D4-8074-7A1924224BCB}"/>
    <cellStyle name="Comma 2 4 2 3 2 2" xfId="4449" xr:uid="{F7B66C61-FCCB-4997-9104-B1A5818F2803}"/>
    <cellStyle name="Comma 2 4 2 3 2 2 2" xfId="5644" xr:uid="{6E3900E9-AD5B-4FA2-B9F3-737CB79E3452}"/>
    <cellStyle name="Comma 2 4 2 3 2 3" xfId="5645" xr:uid="{C0C268A2-9FA8-423D-B181-55D46A9D4DB8}"/>
    <cellStyle name="Comma 2 4 2 3 3" xfId="3721" xr:uid="{D8CC43D3-72A5-452A-992D-301BFBD2D12E}"/>
    <cellStyle name="Comma 2 4 2 3 3 2" xfId="5646" xr:uid="{E183F10A-80F8-4621-855C-CAAD5405AAC6}"/>
    <cellStyle name="Comma 2 4 2 3 4" xfId="5647" xr:uid="{D2DD3DA0-1765-4997-8093-B30FDE284CCD}"/>
    <cellStyle name="Comma 2 4 2 4" xfId="2625" xr:uid="{F4B6B179-4924-4351-A3CC-728A73631ACF}"/>
    <cellStyle name="Comma 2 4 2 4 2" xfId="4085" xr:uid="{99C461BA-1997-4F93-A4E6-BC55276531AE}"/>
    <cellStyle name="Comma 2 4 2 4 2 2" xfId="5648" xr:uid="{EFBC7DA9-0213-4F13-B02D-B98D595292A5}"/>
    <cellStyle name="Comma 2 4 2 4 3" xfId="5649" xr:uid="{E66F3F27-4A56-4631-9910-0420A7966CA2}"/>
    <cellStyle name="Comma 2 4 2 5" xfId="3355" xr:uid="{E7604063-86BC-48FF-8183-B397F89B33F1}"/>
    <cellStyle name="Comma 2 4 2 5 2" xfId="5650" xr:uid="{3D91AD2B-7DCC-4680-859F-5A6E784C77DE}"/>
    <cellStyle name="Comma 2 4 2 6" xfId="5651" xr:uid="{C82645FB-5E05-4A26-ABC3-32BA2B21B380}"/>
    <cellStyle name="Comma 2 4 3" xfId="276" xr:uid="{00000000-0005-0000-0000-000067000000}"/>
    <cellStyle name="Comma 2 4 3 2" xfId="1583" xr:uid="{D31E4AE0-7F51-455D-99D3-C6317B72D7B9}"/>
    <cellStyle name="Comma 2 4 3 2 2" xfId="2448" xr:uid="{C419C7E7-4D01-4B94-A02B-4556A376D87B}"/>
    <cellStyle name="Comma 2 4 3 2 2 2" xfId="3178" xr:uid="{E3C023C9-BDC5-4086-9406-9B305F20BD63}"/>
    <cellStyle name="Comma 2 4 3 2 2 2 2" xfId="4636" xr:uid="{6F60192F-5545-4AC5-A6EE-8E01D9A5243B}"/>
    <cellStyle name="Comma 2 4 3 2 2 2 2 2" xfId="5652" xr:uid="{6E0F8F2C-C894-40BC-AEB9-D7B655BE90A2}"/>
    <cellStyle name="Comma 2 4 3 2 2 2 3" xfId="5653" xr:uid="{FCF5904E-2CB0-4A3E-849D-A4627D9B3E97}"/>
    <cellStyle name="Comma 2 4 3 2 2 3" xfId="3908" xr:uid="{C2BE193F-9458-49C1-BC18-A6AF786C6AF0}"/>
    <cellStyle name="Comma 2 4 3 2 2 3 2" xfId="5654" xr:uid="{8F54B607-0920-4A35-A341-F5C42326C152}"/>
    <cellStyle name="Comma 2 4 3 2 2 4" xfId="5655" xr:uid="{854703F9-4EA9-43A8-A8ED-8CD0BB91862F}"/>
    <cellStyle name="Comma 2 4 3 2 3" xfId="2814" xr:uid="{EC7521E1-1738-421A-97AC-C0D5D5F360E3}"/>
    <cellStyle name="Comma 2 4 3 2 3 2" xfId="4272" xr:uid="{F4F794FC-ACB9-49E5-81CD-9CD21AE1FFCF}"/>
    <cellStyle name="Comma 2 4 3 2 3 2 2" xfId="5656" xr:uid="{241E439D-5D42-43D8-9A30-99F73FA829D9}"/>
    <cellStyle name="Comma 2 4 3 2 3 3" xfId="5657" xr:uid="{1E079A25-720E-4A6B-9083-29799F5ADB6B}"/>
    <cellStyle name="Comma 2 4 3 2 4" xfId="3544" xr:uid="{A406DEF3-CEB3-44C2-AB0F-271F5D03AF4E}"/>
    <cellStyle name="Comma 2 4 3 2 4 2" xfId="5658" xr:uid="{D22E9EB2-918F-498D-A074-0748EEA51132}"/>
    <cellStyle name="Comma 2 4 3 2 5" xfId="5659" xr:uid="{7924BC45-8669-4592-8478-5047D03591C9}"/>
    <cellStyle name="Comma 2 4 3 3" xfId="2264" xr:uid="{6C7EBC9B-FB1B-40E3-9538-E6EA19C4ABF9}"/>
    <cellStyle name="Comma 2 4 3 3 2" xfId="2996" xr:uid="{181CD762-832F-4117-BAAB-1D68EEA897FE}"/>
    <cellStyle name="Comma 2 4 3 3 2 2" xfId="4454" xr:uid="{92F87200-6614-4744-A965-B2F0CFD92FB4}"/>
    <cellStyle name="Comma 2 4 3 3 2 2 2" xfId="5660" xr:uid="{1E8DC12A-E481-438E-9EAB-B552C0ECF4F3}"/>
    <cellStyle name="Comma 2 4 3 3 2 3" xfId="5661" xr:uid="{35ACAE4C-EBF5-4A05-8827-A7CB7FF81CCB}"/>
    <cellStyle name="Comma 2 4 3 3 3" xfId="3726" xr:uid="{4DCB93ED-2ADD-4E66-BD94-5171E2FC2D27}"/>
    <cellStyle name="Comma 2 4 3 3 3 2" xfId="5662" xr:uid="{D4FBE465-BB2C-4EE4-8C15-3DC389098508}"/>
    <cellStyle name="Comma 2 4 3 3 4" xfId="5663" xr:uid="{7F427E21-374B-4783-AEC8-22A5368E1A11}"/>
    <cellStyle name="Comma 2 4 3 4" xfId="2630" xr:uid="{085B57BB-F799-4D59-B54A-4237DE78BB84}"/>
    <cellStyle name="Comma 2 4 3 4 2" xfId="4090" xr:uid="{26EBD915-FD81-4E0F-9F2A-5B13F74F3B99}"/>
    <cellStyle name="Comma 2 4 3 4 2 2" xfId="5664" xr:uid="{6E59EFF5-FF84-4E89-967E-EF4A46E9BAD8}"/>
    <cellStyle name="Comma 2 4 3 4 3" xfId="5665" xr:uid="{A3E8E3A0-695B-4D57-A546-E840C2CA20DB}"/>
    <cellStyle name="Comma 2 4 3 5" xfId="3360" xr:uid="{EA45D66F-0E31-4C76-A68E-09E78614E672}"/>
    <cellStyle name="Comma 2 4 3 5 2" xfId="5666" xr:uid="{09DFEF90-8D60-4E95-B300-DD4BDB61A5BB}"/>
    <cellStyle name="Comma 2 4 3 6" xfId="5667" xr:uid="{C555D91C-5917-4C43-913B-DCC201F261A5}"/>
    <cellStyle name="Comma 2 4 4" xfId="282" xr:uid="{00000000-0005-0000-0000-000068000000}"/>
    <cellStyle name="Comma 2 4 4 2" xfId="1588" xr:uid="{C7C54617-A43C-40FC-9A5D-8588FCB592A1}"/>
    <cellStyle name="Comma 2 4 4 2 2" xfId="2453" xr:uid="{A5A5E714-90A6-4E75-941B-54070C2EB19B}"/>
    <cellStyle name="Comma 2 4 4 2 2 2" xfId="3183" xr:uid="{166A8B9F-AE88-47A2-803D-BD2A97C0CFE5}"/>
    <cellStyle name="Comma 2 4 4 2 2 2 2" xfId="4641" xr:uid="{6E36F61F-294B-41DD-936D-8BE0C8467ECD}"/>
    <cellStyle name="Comma 2 4 4 2 2 2 2 2" xfId="5668" xr:uid="{BA70EA53-C9C6-4900-8146-252307F6207C}"/>
    <cellStyle name="Comma 2 4 4 2 2 2 3" xfId="5669" xr:uid="{D23251E5-DFDE-4684-8FBF-0A790AAD640B}"/>
    <cellStyle name="Comma 2 4 4 2 2 3" xfId="3913" xr:uid="{9429B374-DF7D-4093-A5BF-2B124A937044}"/>
    <cellStyle name="Comma 2 4 4 2 2 3 2" xfId="5670" xr:uid="{1CF8E57D-BF45-45AF-BBA6-B3EC1DB22C79}"/>
    <cellStyle name="Comma 2 4 4 2 2 4" xfId="5671" xr:uid="{E33DFA87-C921-4A28-94B1-A0D85BA50D55}"/>
    <cellStyle name="Comma 2 4 4 2 3" xfId="2819" xr:uid="{71BCC187-2745-48E4-897E-F0FE18B11F93}"/>
    <cellStyle name="Comma 2 4 4 2 3 2" xfId="4277" xr:uid="{B406CF8B-366D-43D3-875D-EC133614B027}"/>
    <cellStyle name="Comma 2 4 4 2 3 2 2" xfId="5672" xr:uid="{9AECCD74-911B-4BE2-8422-41C947A89930}"/>
    <cellStyle name="Comma 2 4 4 2 3 3" xfId="5673" xr:uid="{69D0A465-292C-4171-93FC-F00616AF6A86}"/>
    <cellStyle name="Comma 2 4 4 2 4" xfId="3549" xr:uid="{DA84AF00-0D8D-4D81-8BDC-81736DBF5162}"/>
    <cellStyle name="Comma 2 4 4 2 4 2" xfId="5674" xr:uid="{469332D5-BA0F-424A-BEF8-46EF3610B6BA}"/>
    <cellStyle name="Comma 2 4 4 2 5" xfId="5675" xr:uid="{2258EDA6-09D1-444B-9CCF-95F65D576476}"/>
    <cellStyle name="Comma 2 4 4 3" xfId="2269" xr:uid="{DE43E4C2-9519-4C31-A1DA-CC32693BD9AF}"/>
    <cellStyle name="Comma 2 4 4 3 2" xfId="3001" xr:uid="{81038E14-2306-4211-8F13-7D5B142C7AEA}"/>
    <cellStyle name="Comma 2 4 4 3 2 2" xfId="4459" xr:uid="{88AC0913-7A0B-4761-AE39-74A4828C8C74}"/>
    <cellStyle name="Comma 2 4 4 3 2 2 2" xfId="5676" xr:uid="{4F5AECD1-365E-4B71-8DF6-1AFC82A341CF}"/>
    <cellStyle name="Comma 2 4 4 3 2 3" xfId="5677" xr:uid="{8DB0C624-C2AC-4D75-B8EB-9BE401DB2C01}"/>
    <cellStyle name="Comma 2 4 4 3 3" xfId="3731" xr:uid="{177AB9A0-FE81-4457-8BC9-DC92D6770713}"/>
    <cellStyle name="Comma 2 4 4 3 3 2" xfId="5678" xr:uid="{F658CFDC-A139-47CD-9822-5E65A176C320}"/>
    <cellStyle name="Comma 2 4 4 3 4" xfId="5679" xr:uid="{F2AE123D-FECB-45B7-9516-25FFD6C09AA5}"/>
    <cellStyle name="Comma 2 4 4 4" xfId="2635" xr:uid="{E3991B90-3367-436A-8882-12B39971F8DE}"/>
    <cellStyle name="Comma 2 4 4 4 2" xfId="4095" xr:uid="{EC884E8C-5910-45B8-AB66-8BCA88841AAC}"/>
    <cellStyle name="Comma 2 4 4 4 2 2" xfId="5680" xr:uid="{1F36D48B-0007-4ADB-9916-B5FDD35DFEEA}"/>
    <cellStyle name="Comma 2 4 4 4 3" xfId="5681" xr:uid="{6EF2CB30-8420-4B24-963E-577263C05CDF}"/>
    <cellStyle name="Comma 2 4 4 5" xfId="3365" xr:uid="{7A6E8BDF-218E-4390-8A6C-83C7CCBAAAC3}"/>
    <cellStyle name="Comma 2 4 4 5 2" xfId="5682" xr:uid="{26E47FE8-B722-49FE-B83F-1639048584BA}"/>
    <cellStyle name="Comma 2 4 4 6" xfId="5683" xr:uid="{AF418002-32F5-4865-8A04-0D14C0471146}"/>
    <cellStyle name="Comma 2 4 5" xfId="288" xr:uid="{00000000-0005-0000-0000-000069000000}"/>
    <cellStyle name="Comma 2 4 5 2" xfId="1593" xr:uid="{84F07CAB-4D3C-46EA-AF63-B432FD336565}"/>
    <cellStyle name="Comma 2 4 5 2 2" xfId="2458" xr:uid="{60A2CDCE-E610-4F9C-A51F-8CB4BA0BE1A8}"/>
    <cellStyle name="Comma 2 4 5 2 2 2" xfId="3188" xr:uid="{1762748D-CAC7-4CC0-8A10-C83B37C7B371}"/>
    <cellStyle name="Comma 2 4 5 2 2 2 2" xfId="4646" xr:uid="{CF2ADC53-72B4-41E4-886A-3D3607B15137}"/>
    <cellStyle name="Comma 2 4 5 2 2 2 2 2" xfId="5684" xr:uid="{4DF3E540-5809-44D2-A336-FB5F1A6E77D5}"/>
    <cellStyle name="Comma 2 4 5 2 2 2 3" xfId="5685" xr:uid="{CEC18FA9-54F4-4D0E-B7B4-48C1C72F18DC}"/>
    <cellStyle name="Comma 2 4 5 2 2 3" xfId="3918" xr:uid="{1AEA182F-B07B-486B-8FE2-529B45C829B8}"/>
    <cellStyle name="Comma 2 4 5 2 2 3 2" xfId="5686" xr:uid="{1AAE0F0A-DF40-4D86-99DE-CE8DFB789803}"/>
    <cellStyle name="Comma 2 4 5 2 2 4" xfId="5687" xr:uid="{08362F85-6409-46BC-973B-428C6C8F9EDE}"/>
    <cellStyle name="Comma 2 4 5 2 3" xfId="2824" xr:uid="{D3AF51C0-0116-4CC0-A7F2-AE915903F40D}"/>
    <cellStyle name="Comma 2 4 5 2 3 2" xfId="4282" xr:uid="{45FAC8D5-220F-4516-BC11-F4D1C39CDA07}"/>
    <cellStyle name="Comma 2 4 5 2 3 2 2" xfId="5688" xr:uid="{00BE95ED-5BDE-4B5B-866A-42CFC7BA504F}"/>
    <cellStyle name="Comma 2 4 5 2 3 3" xfId="5689" xr:uid="{DDF5D20B-26B9-4F9C-A097-A70B68915DD5}"/>
    <cellStyle name="Comma 2 4 5 2 4" xfId="3554" xr:uid="{5DEAC2A1-9B7D-4BBE-9B3A-293ED1B18DB5}"/>
    <cellStyle name="Comma 2 4 5 2 4 2" xfId="5690" xr:uid="{E15805D7-6F5A-46B2-BEE9-A9528341F7D7}"/>
    <cellStyle name="Comma 2 4 5 2 5" xfId="5691" xr:uid="{A7D32358-9C69-4682-BB19-C5A555765E83}"/>
    <cellStyle name="Comma 2 4 5 3" xfId="2274" xr:uid="{34A7164A-C801-4AE5-8848-39433C4BB380}"/>
    <cellStyle name="Comma 2 4 5 3 2" xfId="3006" xr:uid="{63BC9D06-9161-4E0F-9911-DAD4C39EEFF1}"/>
    <cellStyle name="Comma 2 4 5 3 2 2" xfId="4464" xr:uid="{04C701EF-35A4-463F-97C8-57EE908CBEFD}"/>
    <cellStyle name="Comma 2 4 5 3 2 2 2" xfId="5692" xr:uid="{74992BE1-8487-425F-A00B-39CA9054FC0D}"/>
    <cellStyle name="Comma 2 4 5 3 2 3" xfId="5693" xr:uid="{B80EAA83-C7E4-4ABF-A6F1-9878F698B943}"/>
    <cellStyle name="Comma 2 4 5 3 3" xfId="3736" xr:uid="{4D5D8364-2B4C-4C29-8BD7-CEBFEFA4CEA8}"/>
    <cellStyle name="Comma 2 4 5 3 3 2" xfId="5694" xr:uid="{37B071E4-079D-4395-9139-E9FE414B1A7C}"/>
    <cellStyle name="Comma 2 4 5 3 4" xfId="5695" xr:uid="{28D08796-AD45-4B0A-BAE5-E99DED33FA38}"/>
    <cellStyle name="Comma 2 4 5 4" xfId="2640" xr:uid="{5256AD3D-2E8F-4B38-AEC0-4C91A6B2B14E}"/>
    <cellStyle name="Comma 2 4 5 4 2" xfId="4100" xr:uid="{992BBD2B-A209-4C81-9CD4-09229D3F72B0}"/>
    <cellStyle name="Comma 2 4 5 4 2 2" xfId="5696" xr:uid="{8B6566D1-5B9F-4583-982A-8F86AD1AB373}"/>
    <cellStyle name="Comma 2 4 5 4 3" xfId="5697" xr:uid="{9D1F3820-CAAD-4CC8-A87F-B5BFDA59CBAE}"/>
    <cellStyle name="Comma 2 4 5 5" xfId="3370" xr:uid="{6A1B7FEC-5A36-4DF8-9D7B-9174AC1E6A13}"/>
    <cellStyle name="Comma 2 4 5 5 2" xfId="5698" xr:uid="{9BAC75B5-38D8-40AD-9A4A-BB795E1DF241}"/>
    <cellStyle name="Comma 2 4 5 6" xfId="5699" xr:uid="{3A7BD93C-5D59-45CE-BBE1-8FAF5D42AB58}"/>
    <cellStyle name="Comma 2 4 6" xfId="259" xr:uid="{00000000-0005-0000-0000-00006A000000}"/>
    <cellStyle name="Comma 2 4 6 2" xfId="1572" xr:uid="{9B0FF1A3-180C-480A-96A1-2E219D4306E0}"/>
    <cellStyle name="Comma 2 4 6 2 2" xfId="2437" xr:uid="{23BDBCF1-6338-40A9-A8B0-A0ED5E3D406F}"/>
    <cellStyle name="Comma 2 4 6 2 2 2" xfId="3167" xr:uid="{EC9594DA-04F1-4811-BE15-96F5FB210351}"/>
    <cellStyle name="Comma 2 4 6 2 2 2 2" xfId="4625" xr:uid="{E70156EE-C090-45D2-965A-414ABF8E992D}"/>
    <cellStyle name="Comma 2 4 6 2 2 2 2 2" xfId="5700" xr:uid="{DD92E491-25B6-4CEF-A878-B12491712110}"/>
    <cellStyle name="Comma 2 4 6 2 2 2 3" xfId="5701" xr:uid="{389A8E71-AE02-4270-A6FA-19B1F9FA74F8}"/>
    <cellStyle name="Comma 2 4 6 2 2 3" xfId="3897" xr:uid="{28A44D65-87EF-4CEA-A35B-1F6DDBA7333D}"/>
    <cellStyle name="Comma 2 4 6 2 2 3 2" xfId="5702" xr:uid="{F8498CF8-385E-457E-8F01-C020D8707AB4}"/>
    <cellStyle name="Comma 2 4 6 2 2 4" xfId="5703" xr:uid="{CDE907DD-905F-4233-8AD2-3636838CE9DB}"/>
    <cellStyle name="Comma 2 4 6 2 3" xfId="2803" xr:uid="{E3F6695F-55DC-4DA1-933E-BED9F0B95E59}"/>
    <cellStyle name="Comma 2 4 6 2 3 2" xfId="4261" xr:uid="{0560B37A-A394-4CF0-AC9D-6AB01B100B33}"/>
    <cellStyle name="Comma 2 4 6 2 3 2 2" xfId="5704" xr:uid="{D190F304-18BE-42A7-A58F-30F0B86F54B1}"/>
    <cellStyle name="Comma 2 4 6 2 3 3" xfId="5705" xr:uid="{542382DC-330F-40C2-920A-C75547120B0E}"/>
    <cellStyle name="Comma 2 4 6 2 4" xfId="3533" xr:uid="{28E503AF-99E4-4502-ACCD-1CDAFA68E132}"/>
    <cellStyle name="Comma 2 4 6 2 4 2" xfId="5706" xr:uid="{7340B7E4-C128-40C8-820B-AF4C5604EDA0}"/>
    <cellStyle name="Comma 2 4 6 2 5" xfId="5707" xr:uid="{D77B7DB8-F30E-46AC-8E6F-B72586D9E96A}"/>
    <cellStyle name="Comma 2 4 6 3" xfId="2253" xr:uid="{C4054FF5-B765-4F63-8E53-FBED8772A892}"/>
    <cellStyle name="Comma 2 4 6 3 2" xfId="2985" xr:uid="{C7D5A237-15F4-487F-9C34-1F904936305B}"/>
    <cellStyle name="Comma 2 4 6 3 2 2" xfId="4443" xr:uid="{987CAFC7-B7F1-4330-98CB-E599DB7D42D5}"/>
    <cellStyle name="Comma 2 4 6 3 2 2 2" xfId="5708" xr:uid="{4DC39022-141B-4901-ACF0-D45D1326EC6D}"/>
    <cellStyle name="Comma 2 4 6 3 2 3" xfId="5709" xr:uid="{05BEE99B-B66A-4217-A720-D1A7540CFE16}"/>
    <cellStyle name="Comma 2 4 6 3 3" xfId="3715" xr:uid="{3D8CF51E-0BD2-467C-8BF9-E56EC5C816F0}"/>
    <cellStyle name="Comma 2 4 6 3 3 2" xfId="5710" xr:uid="{229F5ADE-766E-45D1-AAAA-AFFCDF592577}"/>
    <cellStyle name="Comma 2 4 6 3 4" xfId="5711" xr:uid="{C8DC2501-9846-41B9-B9C0-3B4D96B66F66}"/>
    <cellStyle name="Comma 2 4 6 4" xfId="2619" xr:uid="{D6D7DB5A-A544-429D-A25C-FA55731626D5}"/>
    <cellStyle name="Comma 2 4 6 4 2" xfId="4079" xr:uid="{C7E930F3-5A63-4888-BEAE-5EDDF702ED75}"/>
    <cellStyle name="Comma 2 4 6 4 2 2" xfId="5712" xr:uid="{3A64B77B-3283-45F5-A3CE-A4B53DD309BF}"/>
    <cellStyle name="Comma 2 4 6 4 3" xfId="5713" xr:uid="{0520AC63-CC49-49A5-846B-8AB5E6FB41E5}"/>
    <cellStyle name="Comma 2 4 6 5" xfId="3349" xr:uid="{5355BD27-8F8B-442E-B81F-EF2299346EF5}"/>
    <cellStyle name="Comma 2 4 6 5 2" xfId="5714" xr:uid="{B8B259D6-C0F7-4139-8ABE-CC396EEB0BEC}"/>
    <cellStyle name="Comma 2 4 6 6" xfId="5715" xr:uid="{EAFF153B-333E-460B-B63C-1FA1AE9EDF2E}"/>
    <cellStyle name="Comma 2 4 7" xfId="1566" xr:uid="{3DBBCD67-7680-498A-A0E9-77F5E236A758}"/>
    <cellStyle name="Comma 2 4 7 2" xfId="2432" xr:uid="{5826AFD5-965D-4913-8A7E-3ECB2EBB967D}"/>
    <cellStyle name="Comma 2 4 7 2 2" xfId="3162" xr:uid="{776A89B1-9B08-429A-B23D-8D5AA317321D}"/>
    <cellStyle name="Comma 2 4 7 2 2 2" xfId="4620" xr:uid="{26905A98-8483-40E5-B148-A58B436C5234}"/>
    <cellStyle name="Comma 2 4 7 2 2 2 2" xfId="5716" xr:uid="{9777C02D-D512-4796-8BC9-D1630C846637}"/>
    <cellStyle name="Comma 2 4 7 2 2 3" xfId="5717" xr:uid="{C8212053-37EB-4435-9EB8-A6716B690867}"/>
    <cellStyle name="Comma 2 4 7 2 3" xfId="3892" xr:uid="{CDE9A2AC-AAEA-4E1F-9CFB-8EFEE9D0C6E7}"/>
    <cellStyle name="Comma 2 4 7 2 3 2" xfId="5718" xr:uid="{AD1268B1-AF8C-4B55-84C5-4864AF4A8BEA}"/>
    <cellStyle name="Comma 2 4 7 2 4" xfId="5719" xr:uid="{B881ECCE-4332-4B37-BC6E-F3A0C50CAB59}"/>
    <cellStyle name="Comma 2 4 7 3" xfId="2798" xr:uid="{B3D710E7-CE43-4C4E-962A-F743BDD758F4}"/>
    <cellStyle name="Comma 2 4 7 3 2" xfId="4256" xr:uid="{14991926-FE8F-4FA1-B162-0160316E6829}"/>
    <cellStyle name="Comma 2 4 7 3 2 2" xfId="5720" xr:uid="{23B167C0-3218-47C6-873C-1A86B834DC3B}"/>
    <cellStyle name="Comma 2 4 7 3 3" xfId="5721" xr:uid="{92DFDE6F-1466-40B3-9E5E-A14417D33E11}"/>
    <cellStyle name="Comma 2 4 7 4" xfId="3528" xr:uid="{E7C30951-B932-4071-B4D3-065CC57F3C9F}"/>
    <cellStyle name="Comma 2 4 7 4 2" xfId="5722" xr:uid="{BA1BDEBF-0AA3-483D-A009-58224D5CFE49}"/>
    <cellStyle name="Comma 2 4 7 5" xfId="5723" xr:uid="{F56D3DA6-E9A1-4D01-BDA2-CCA9BC42BAC0}"/>
    <cellStyle name="Comma 2 4 8" xfId="2248" xr:uid="{82ED9702-B225-4112-B450-446F66203A09}"/>
    <cellStyle name="Comma 2 4 8 2" xfId="2980" xr:uid="{389FE66E-2CF7-432A-81A4-DA464D670D63}"/>
    <cellStyle name="Comma 2 4 8 2 2" xfId="4438" xr:uid="{9107B1C9-DBBB-49CC-95B1-62FBF3C16C6F}"/>
    <cellStyle name="Comma 2 4 8 2 2 2" xfId="5724" xr:uid="{7E173FA8-1A09-4FF9-ADC9-523D1FA4C7C9}"/>
    <cellStyle name="Comma 2 4 8 2 3" xfId="5725" xr:uid="{893E3328-055F-4F2E-BBC6-1FA8547AA994}"/>
    <cellStyle name="Comma 2 4 8 3" xfId="3710" xr:uid="{64FE8BF6-8547-4241-B543-C3CDFC81DD36}"/>
    <cellStyle name="Comma 2 4 8 3 2" xfId="5726" xr:uid="{46DBCBA5-C744-4858-9C0D-3B0EF00217B7}"/>
    <cellStyle name="Comma 2 4 8 4" xfId="5727" xr:uid="{298CC724-45A2-4DB3-ABAE-8F5A1561A752}"/>
    <cellStyle name="Comma 2 4 9" xfId="2614" xr:uid="{F75093BA-81B2-4916-824B-923AE2542522}"/>
    <cellStyle name="Comma 2 4 9 2" xfId="4074" xr:uid="{65911678-0A0E-4041-A406-34AD928F17C0}"/>
    <cellStyle name="Comma 2 4 9 2 2" xfId="5728" xr:uid="{5F967E9C-598B-4044-8EB3-57EBE8F9D631}"/>
    <cellStyle name="Comma 2 4 9 3" xfId="5729" xr:uid="{2D45942B-21DC-41CC-BB84-1EFB7CECF812}"/>
    <cellStyle name="Comma 2 5" xfId="212" xr:uid="{00000000-0005-0000-0000-00006B000000}"/>
    <cellStyle name="Comma 2 5 2" xfId="1564" xr:uid="{874BDEA0-8010-46F1-B4B6-F7793D471B9C}"/>
    <cellStyle name="Comma 2 5 2 2" xfId="2430" xr:uid="{4757685C-81CD-4C59-8C40-4FE431848B98}"/>
    <cellStyle name="Comma 2 5 2 2 2" xfId="3160" xr:uid="{08AE7083-5F1A-455C-B9BA-263FFB618618}"/>
    <cellStyle name="Comma 2 5 2 2 2 2" xfId="4618" xr:uid="{0CF28D3F-F51F-4C44-AC81-99BC44DF8324}"/>
    <cellStyle name="Comma 2 5 2 2 2 2 2" xfId="5730" xr:uid="{3ACD5F80-CA0C-41F1-AA95-7F4F38DD2C0E}"/>
    <cellStyle name="Comma 2 5 2 2 2 3" xfId="5731" xr:uid="{D97BAFE9-543F-4122-89E4-273BB4E37666}"/>
    <cellStyle name="Comma 2 5 2 2 3" xfId="3890" xr:uid="{1D80643F-9107-41C8-928B-176C2EC0D25C}"/>
    <cellStyle name="Comma 2 5 2 2 3 2" xfId="5732" xr:uid="{BBC1B9BF-907D-4480-85B8-9692D1CE66C6}"/>
    <cellStyle name="Comma 2 5 2 2 4" xfId="5733" xr:uid="{C4E032AB-70A7-4FAA-9814-649ACD4ADAAD}"/>
    <cellStyle name="Comma 2 5 2 3" xfId="2796" xr:uid="{32D25BC4-29E0-4BBC-80FF-04E34566B250}"/>
    <cellStyle name="Comma 2 5 2 3 2" xfId="4254" xr:uid="{FFC80C42-EBD9-4342-B716-FA2AC67BD1CF}"/>
    <cellStyle name="Comma 2 5 2 3 2 2" xfId="5734" xr:uid="{1A06831B-4826-45DA-956D-F8BB2BD9E2D9}"/>
    <cellStyle name="Comma 2 5 2 3 3" xfId="5735" xr:uid="{F7663B39-C073-4C4C-A1B1-89BE14EEB350}"/>
    <cellStyle name="Comma 2 5 2 4" xfId="3526" xr:uid="{D3AAEC1C-9EBF-4FC5-AAAC-9ACF6F24C50A}"/>
    <cellStyle name="Comma 2 5 2 4 2" xfId="5736" xr:uid="{6DF5B7E8-2EF1-4736-B6C2-69A380EABC22}"/>
    <cellStyle name="Comma 2 5 2 5" xfId="5737" xr:uid="{A6860970-8433-4039-ADE9-181D4C55C40D}"/>
    <cellStyle name="Comma 2 5 3" xfId="2246" xr:uid="{29DDE793-C4BA-4F8C-9603-1EEBD2DA7BC3}"/>
    <cellStyle name="Comma 2 5 3 2" xfId="2978" xr:uid="{12DAE763-E9F0-477B-9E05-B9CF4FD0200B}"/>
    <cellStyle name="Comma 2 5 3 2 2" xfId="4436" xr:uid="{C43C6C95-95AF-4428-84F3-7BD0E3C92A8A}"/>
    <cellStyle name="Comma 2 5 3 2 2 2" xfId="5738" xr:uid="{170C2E8E-54F2-46DA-9C07-25FC07F0D9C2}"/>
    <cellStyle name="Comma 2 5 3 2 3" xfId="5739" xr:uid="{18C60D27-13B4-40EF-834E-AEA76D6C8E83}"/>
    <cellStyle name="Comma 2 5 3 3" xfId="3708" xr:uid="{24073598-3929-46F8-BD17-F31D886CC3B8}"/>
    <cellStyle name="Comma 2 5 3 3 2" xfId="5740" xr:uid="{C2879ACC-543B-4AEA-A476-73427D3EB083}"/>
    <cellStyle name="Comma 2 5 3 4" xfId="5741" xr:uid="{62C0E880-CBA8-442C-9606-052A37BBFE10}"/>
    <cellStyle name="Comma 2 5 4" xfId="2612" xr:uid="{33FD6E70-CF96-42F1-A976-A339CE64FAF5}"/>
    <cellStyle name="Comma 2 5 4 2" xfId="4072" xr:uid="{DB0D409A-4A58-4EC2-8DE6-B52247C266A0}"/>
    <cellStyle name="Comma 2 5 4 2 2" xfId="5742" xr:uid="{7EBE092D-4B19-4AE0-B380-C4F7F4E362CC}"/>
    <cellStyle name="Comma 2 5 4 3" xfId="5743" xr:uid="{7085FC8A-4F91-47A2-B5AF-9A8B099AD9FB}"/>
    <cellStyle name="Comma 2 5 5" xfId="3342" xr:uid="{7512D16F-D731-4D49-A62A-A3609008C9F1}"/>
    <cellStyle name="Comma 2 5 5 2" xfId="5744" xr:uid="{C9A743E7-3438-4360-B1CA-862E056D708F}"/>
    <cellStyle name="Comma 2 5 6" xfId="5745" xr:uid="{E475A3F2-2393-437A-8664-C710CB53E8A3}"/>
    <cellStyle name="Comma 2 6" xfId="213" xr:uid="{00000000-0005-0000-0000-00006C000000}"/>
    <cellStyle name="Comma 2 6 2" xfId="1565" xr:uid="{2EFA6025-7B4F-44B7-BEFC-B12D4DC0EF96}"/>
    <cellStyle name="Comma 2 6 2 2" xfId="2431" xr:uid="{A6046C2D-6338-41C6-BD94-4BB90D7D377C}"/>
    <cellStyle name="Comma 2 6 2 2 2" xfId="3161" xr:uid="{0D2829F3-E32B-48E5-A44B-511E9D17439E}"/>
    <cellStyle name="Comma 2 6 2 2 2 2" xfId="4619" xr:uid="{84652C2E-F4C4-4FC2-ACF4-AC6578FDDD9A}"/>
    <cellStyle name="Comma 2 6 2 2 2 2 2" xfId="5746" xr:uid="{8E8E78E4-F1D0-4251-8063-643C2D80D3D9}"/>
    <cellStyle name="Comma 2 6 2 2 2 3" xfId="5747" xr:uid="{87843701-3870-40D8-84DE-1C2AF91C1967}"/>
    <cellStyle name="Comma 2 6 2 2 3" xfId="3891" xr:uid="{D8737E59-8762-413E-8BAD-3780ECAB7D4E}"/>
    <cellStyle name="Comma 2 6 2 2 3 2" xfId="5748" xr:uid="{C74DD264-1982-48F6-8DB9-0988CEC83AF4}"/>
    <cellStyle name="Comma 2 6 2 2 4" xfId="5749" xr:uid="{FDA4C80E-7888-4957-B8CF-C6FA7046E062}"/>
    <cellStyle name="Comma 2 6 2 3" xfId="2797" xr:uid="{7D87F77C-8245-4C86-9B4D-D027BF18BCC9}"/>
    <cellStyle name="Comma 2 6 2 3 2" xfId="4255" xr:uid="{C7A56E77-4EDE-4A86-A095-F6C772E92173}"/>
    <cellStyle name="Comma 2 6 2 3 2 2" xfId="5750" xr:uid="{4586E25E-70D4-4B1A-98C9-E79494AE01BD}"/>
    <cellStyle name="Comma 2 6 2 3 3" xfId="5751" xr:uid="{F34C061A-1096-4766-A277-2BC531D01349}"/>
    <cellStyle name="Comma 2 6 2 4" xfId="3527" xr:uid="{BE34CF72-80A5-41A4-B9C1-5F7C60C56C12}"/>
    <cellStyle name="Comma 2 6 2 4 2" xfId="5752" xr:uid="{891E0FED-0CED-45D2-830B-0669C12E4830}"/>
    <cellStyle name="Comma 2 6 2 5" xfId="5753" xr:uid="{06637C75-3493-4E55-A7D0-9A9CE5D59F7A}"/>
    <cellStyle name="Comma 2 6 3" xfId="2247" xr:uid="{0555D3BD-1A08-4D7C-B35F-2CDE948CB565}"/>
    <cellStyle name="Comma 2 6 3 2" xfId="2979" xr:uid="{42266C76-02C7-4A07-B2B8-138B798FAB26}"/>
    <cellStyle name="Comma 2 6 3 2 2" xfId="4437" xr:uid="{C9702680-C0E0-4347-8259-18DFCB537269}"/>
    <cellStyle name="Comma 2 6 3 2 2 2" xfId="5754" xr:uid="{B63F6FC1-955A-4A64-B10E-788514442C8A}"/>
    <cellStyle name="Comma 2 6 3 2 3" xfId="5755" xr:uid="{4861AAF9-A566-4AB6-8C71-1DA4DDB33859}"/>
    <cellStyle name="Comma 2 6 3 3" xfId="3709" xr:uid="{15E68D5A-8C3E-45E2-BFF4-51789C90926E}"/>
    <cellStyle name="Comma 2 6 3 3 2" xfId="5756" xr:uid="{2A9271FC-3FF7-4DDE-B49D-0597422C180E}"/>
    <cellStyle name="Comma 2 6 3 4" xfId="5757" xr:uid="{B9116E11-D593-4E4A-B550-4E7E882B59DF}"/>
    <cellStyle name="Comma 2 6 4" xfId="2613" xr:uid="{0420775B-08BD-4E76-892F-E7E8A0FED42D}"/>
    <cellStyle name="Comma 2 6 4 2" xfId="4073" xr:uid="{7793C819-CCCF-48D3-B880-BF772EC8BD65}"/>
    <cellStyle name="Comma 2 6 4 2 2" xfId="5758" xr:uid="{E35BF846-1589-4ABC-8313-233E10D66F72}"/>
    <cellStyle name="Comma 2 6 4 3" xfId="5759" xr:uid="{6AA0A076-9863-4299-898C-4C1443663349}"/>
    <cellStyle name="Comma 2 6 5" xfId="3343" xr:uid="{53B8D7EC-066A-4AD4-AF8D-5991F422C7E0}"/>
    <cellStyle name="Comma 2 6 5 2" xfId="5760" xr:uid="{955DCFB4-069B-4EC3-A045-73B8E941CC47}"/>
    <cellStyle name="Comma 2 6 6" xfId="5761" xr:uid="{5EC8CAE1-7E9F-4116-92A3-7EA5EF4F1B85}"/>
    <cellStyle name="Comma 2 7" xfId="530" xr:uid="{00000000-0005-0000-0000-00006D000000}"/>
    <cellStyle name="Comma 2 8" xfId="459" xr:uid="{00000000-0005-0000-0000-00006E000000}"/>
    <cellStyle name="Comma 2 9" xfId="511" xr:uid="{00000000-0005-0000-0000-00006F000000}"/>
    <cellStyle name="Comma 20" xfId="454" xr:uid="{00000000-0005-0000-0000-000070000000}"/>
    <cellStyle name="Comma 20 2" xfId="482" xr:uid="{00000000-0005-0000-0000-000071000000}"/>
    <cellStyle name="Comma 20 3" xfId="9315" xr:uid="{A9A1383A-E226-461A-AD14-FF5B4CD94461}"/>
    <cellStyle name="Comma 3" xfId="30" xr:uid="{00000000-0005-0000-0000-000072000000}"/>
    <cellStyle name="Comma 3 10" xfId="2227" xr:uid="{D22095BF-6FC9-4696-9898-84E5EA319550}"/>
    <cellStyle name="Comma 3 10 2" xfId="2959" xr:uid="{5EF8B456-C3B6-4B9C-B91A-5BF7CE9A598A}"/>
    <cellStyle name="Comma 3 10 2 2" xfId="4417" xr:uid="{3B944EDD-BFF6-41A6-A012-296A4C67A288}"/>
    <cellStyle name="Comma 3 10 2 2 2" xfId="5762" xr:uid="{94B7A0EE-2DBE-43C5-956F-1336D8BD0428}"/>
    <cellStyle name="Comma 3 10 2 3" xfId="5763" xr:uid="{3E10B99F-1BA9-42FB-B48B-510B3391AC5E}"/>
    <cellStyle name="Comma 3 10 3" xfId="3689" xr:uid="{654E02BA-D504-4EE3-88F7-4052D0435292}"/>
    <cellStyle name="Comma 3 10 3 2" xfId="5764" xr:uid="{C2C89D2D-CBA3-4AFD-816E-FA62CA3D8172}"/>
    <cellStyle name="Comma 3 10 4" xfId="5765" xr:uid="{B86EB9E1-2054-4BB5-B639-548746A48F35}"/>
    <cellStyle name="Comma 3 11" xfId="2593" xr:uid="{A8C9AE04-DD2E-41E6-8D05-8EEEFFFD89A5}"/>
    <cellStyle name="Comma 3 11 2" xfId="4053" xr:uid="{C4C94D0D-80EE-4A57-9A93-AF6730238463}"/>
    <cellStyle name="Comma 3 11 2 2" xfId="5766" xr:uid="{985BC258-3C81-407C-A79B-C1FA640F9AB3}"/>
    <cellStyle name="Comma 3 11 3" xfId="5767" xr:uid="{BFE5ED29-F553-49EA-9E91-000ACA1DB102}"/>
    <cellStyle name="Comma 3 12" xfId="3323" xr:uid="{D319B29A-8AA4-4457-A55F-665989F8468A}"/>
    <cellStyle name="Comma 3 12 2" xfId="5768" xr:uid="{99CAACE7-5CB7-40C6-917D-158A2021109A}"/>
    <cellStyle name="Comma 3 13" xfId="5769" xr:uid="{EC4A696E-3FE2-4B00-8B20-B7DC5046780D}"/>
    <cellStyle name="Comma 3 2" xfId="219" xr:uid="{00000000-0005-0000-0000-000073000000}"/>
    <cellStyle name="Comma 3 2 2" xfId="221" xr:uid="{00000000-0005-0000-0000-000074000000}"/>
    <cellStyle name="Comma 3 2 2 10" xfId="5770" xr:uid="{596FA878-13BB-402F-B89E-CE7E0073D839}"/>
    <cellStyle name="Comma 3 2 2 2" xfId="277" xr:uid="{00000000-0005-0000-0000-000075000000}"/>
    <cellStyle name="Comma 3 2 2 2 2" xfId="1584" xr:uid="{E7488F03-C4B3-4170-92DF-138CD87C30FF}"/>
    <cellStyle name="Comma 3 2 2 2 2 2" xfId="2449" xr:uid="{F3AD2E5F-1A9E-4E9A-BF7F-38428C78B92C}"/>
    <cellStyle name="Comma 3 2 2 2 2 2 2" xfId="3179" xr:uid="{EBD22034-7D55-4AB2-ADDC-1EA00C5D87E1}"/>
    <cellStyle name="Comma 3 2 2 2 2 2 2 2" xfId="4637" xr:uid="{FDD5C508-A8DB-47C2-A955-06D35ADD4766}"/>
    <cellStyle name="Comma 3 2 2 2 2 2 2 2 2" xfId="5771" xr:uid="{704E3CA1-5510-445C-855F-731A1172E3AF}"/>
    <cellStyle name="Comma 3 2 2 2 2 2 2 3" xfId="5772" xr:uid="{3C7BA06C-95E7-4D50-9D86-FFDA7BB312BF}"/>
    <cellStyle name="Comma 3 2 2 2 2 2 3" xfId="3909" xr:uid="{C5E2711C-BF00-4903-AD08-3681BAD0C439}"/>
    <cellStyle name="Comma 3 2 2 2 2 2 3 2" xfId="5773" xr:uid="{75FEFCCB-1FD9-437B-8861-0E989B0C1636}"/>
    <cellStyle name="Comma 3 2 2 2 2 2 4" xfId="5774" xr:uid="{DEA52692-29F5-4449-ABF4-428B4DFF145B}"/>
    <cellStyle name="Comma 3 2 2 2 2 3" xfId="2815" xr:uid="{07292E40-5F40-4EE5-8A13-CCFA2A2BD338}"/>
    <cellStyle name="Comma 3 2 2 2 2 3 2" xfId="4273" xr:uid="{267CEDCA-723E-430C-B303-19C5FCAC12E7}"/>
    <cellStyle name="Comma 3 2 2 2 2 3 2 2" xfId="5775" xr:uid="{90592A1F-DD1B-49B6-9A0E-00FCA41129FE}"/>
    <cellStyle name="Comma 3 2 2 2 2 3 3" xfId="5776" xr:uid="{1066A33B-3101-4063-BE09-46041EFCFCAA}"/>
    <cellStyle name="Comma 3 2 2 2 2 4" xfId="3545" xr:uid="{707AC910-BBCA-44B5-9D00-4825F51EF604}"/>
    <cellStyle name="Comma 3 2 2 2 2 4 2" xfId="5777" xr:uid="{CF4756DF-8B9E-4083-902A-4021C5C3B705}"/>
    <cellStyle name="Comma 3 2 2 2 2 5" xfId="5778" xr:uid="{319A4202-F4AC-43B4-9DF9-A17FB5EEBD4A}"/>
    <cellStyle name="Comma 3 2 2 2 3" xfId="2265" xr:uid="{67F81B7E-A289-48F6-84D1-7A6E95BABEA5}"/>
    <cellStyle name="Comma 3 2 2 2 3 2" xfId="2997" xr:uid="{A4BB590C-9657-4918-9971-8CFB9F0F7A7D}"/>
    <cellStyle name="Comma 3 2 2 2 3 2 2" xfId="4455" xr:uid="{17628A8A-9D96-4C58-B1A9-A1192A383ABF}"/>
    <cellStyle name="Comma 3 2 2 2 3 2 2 2" xfId="5779" xr:uid="{DCF25025-6C34-4CC0-878E-64F2739CB660}"/>
    <cellStyle name="Comma 3 2 2 2 3 2 3" xfId="5780" xr:uid="{B18576AF-DD20-42FA-947E-3B5A9803A71C}"/>
    <cellStyle name="Comma 3 2 2 2 3 3" xfId="3727" xr:uid="{8585F496-8B29-4566-9E0E-2B5B443D1B20}"/>
    <cellStyle name="Comma 3 2 2 2 3 3 2" xfId="5781" xr:uid="{4A047FCD-9B71-48B8-BED9-A2CBF530B0C9}"/>
    <cellStyle name="Comma 3 2 2 2 3 4" xfId="5782" xr:uid="{D5EF1D30-415C-4A2D-84F0-92929DF77B2D}"/>
    <cellStyle name="Comma 3 2 2 2 4" xfId="2631" xr:uid="{1EEED014-EDC5-4300-9FB6-9165931449DD}"/>
    <cellStyle name="Comma 3 2 2 2 4 2" xfId="4091" xr:uid="{C641A787-A75A-433D-9560-855B66DB5812}"/>
    <cellStyle name="Comma 3 2 2 2 4 2 2" xfId="5783" xr:uid="{6C733504-0C47-4049-8D8A-8AE7B97BCCCB}"/>
    <cellStyle name="Comma 3 2 2 2 4 3" xfId="5784" xr:uid="{E2A1D6FC-AE2E-4E2A-AA77-D29BD32BD329}"/>
    <cellStyle name="Comma 3 2 2 2 5" xfId="3361" xr:uid="{D93CA32E-F8DA-42E2-A3DE-BC6FE7BCF185}"/>
    <cellStyle name="Comma 3 2 2 2 5 2" xfId="5785" xr:uid="{B183E4BC-3369-42BC-97BA-B7B3AED06200}"/>
    <cellStyle name="Comma 3 2 2 2 6" xfId="5786" xr:uid="{2714FE72-A244-41EF-84F5-E73AE67F813D}"/>
    <cellStyle name="Comma 3 2 2 3" xfId="283" xr:uid="{00000000-0005-0000-0000-000076000000}"/>
    <cellStyle name="Comma 3 2 2 3 2" xfId="1589" xr:uid="{CBE4A5C9-D64F-4A77-94ED-9BAFAA3B4089}"/>
    <cellStyle name="Comma 3 2 2 3 2 2" xfId="2454" xr:uid="{BF0E8D53-F7F4-4EC5-BAB9-6ECDF0A30D61}"/>
    <cellStyle name="Comma 3 2 2 3 2 2 2" xfId="3184" xr:uid="{EF09F198-7A6B-4937-A915-E29B6D84490D}"/>
    <cellStyle name="Comma 3 2 2 3 2 2 2 2" xfId="4642" xr:uid="{3C284559-6951-4616-A3CF-79EAD09D0DBA}"/>
    <cellStyle name="Comma 3 2 2 3 2 2 2 2 2" xfId="5787" xr:uid="{635AC752-032B-44A4-BC77-F148357E8899}"/>
    <cellStyle name="Comma 3 2 2 3 2 2 2 3" xfId="5788" xr:uid="{05BFD7C3-2730-46BA-AE25-3C9FE693B9E0}"/>
    <cellStyle name="Comma 3 2 2 3 2 2 3" xfId="3914" xr:uid="{E77AE205-2212-41A6-BA0F-C763FD71ED4E}"/>
    <cellStyle name="Comma 3 2 2 3 2 2 3 2" xfId="5789" xr:uid="{51F403DF-C448-4D0C-992D-0A2D16497857}"/>
    <cellStyle name="Comma 3 2 2 3 2 2 4" xfId="5790" xr:uid="{3F89E49F-3445-4C78-8E7F-2E6E5B61A3E4}"/>
    <cellStyle name="Comma 3 2 2 3 2 3" xfId="2820" xr:uid="{4303774D-8BEB-4F53-BBD8-6D6B0FD69AFF}"/>
    <cellStyle name="Comma 3 2 2 3 2 3 2" xfId="4278" xr:uid="{7270F8F9-779D-4936-A385-E44D733FA2A7}"/>
    <cellStyle name="Comma 3 2 2 3 2 3 2 2" xfId="5791" xr:uid="{694F3E2E-C3A3-4752-9FD4-A09B8A9425F6}"/>
    <cellStyle name="Comma 3 2 2 3 2 3 3" xfId="5792" xr:uid="{1E08EE4B-42D3-4F96-94AA-DF9775DD0C26}"/>
    <cellStyle name="Comma 3 2 2 3 2 4" xfId="3550" xr:uid="{5B31880B-2D99-4684-9EA1-EE63427DAD25}"/>
    <cellStyle name="Comma 3 2 2 3 2 4 2" xfId="5793" xr:uid="{6D456BB6-E17B-459D-A6FF-116F4D227A53}"/>
    <cellStyle name="Comma 3 2 2 3 2 5" xfId="5794" xr:uid="{EBC0FD9A-27BA-4ADB-8134-A3934C46CCD9}"/>
    <cellStyle name="Comma 3 2 2 3 3" xfId="2270" xr:uid="{31238C12-BB6E-4C95-9BA8-58881F2C20C2}"/>
    <cellStyle name="Comma 3 2 2 3 3 2" xfId="3002" xr:uid="{32F98ABF-880A-4B53-96F2-A23B1A98F34A}"/>
    <cellStyle name="Comma 3 2 2 3 3 2 2" xfId="4460" xr:uid="{09BA0A48-9398-4E70-9E7A-B9169DE7DEA8}"/>
    <cellStyle name="Comma 3 2 2 3 3 2 2 2" xfId="5795" xr:uid="{BEFD6F10-D291-4C0C-B583-D6354E94B145}"/>
    <cellStyle name="Comma 3 2 2 3 3 2 3" xfId="5796" xr:uid="{F050D69E-67DB-47CC-BE2D-CC5FCC151DF6}"/>
    <cellStyle name="Comma 3 2 2 3 3 3" xfId="3732" xr:uid="{8C3E23B2-A1DE-4B2A-9BEA-470784C84312}"/>
    <cellStyle name="Comma 3 2 2 3 3 3 2" xfId="5797" xr:uid="{2DC3952C-9A78-475A-A134-6487EF53643E}"/>
    <cellStyle name="Comma 3 2 2 3 3 4" xfId="5798" xr:uid="{2E285AA7-D8E4-44E4-A425-31D4B8804A37}"/>
    <cellStyle name="Comma 3 2 2 3 4" xfId="2636" xr:uid="{36502821-B524-4922-8DAE-4F94562A5EA1}"/>
    <cellStyle name="Comma 3 2 2 3 4 2" xfId="4096" xr:uid="{442A1116-C2F2-4F45-9F16-B8833E016CA4}"/>
    <cellStyle name="Comma 3 2 2 3 4 2 2" xfId="5799" xr:uid="{21A49871-04C0-4948-9030-5AEE39F74B40}"/>
    <cellStyle name="Comma 3 2 2 3 4 3" xfId="5800" xr:uid="{D96EE7AD-41C3-4A32-9BFE-0CA28E8E5B9C}"/>
    <cellStyle name="Comma 3 2 2 3 5" xfId="3366" xr:uid="{AC050B80-0BC8-4AB8-9DC6-83CB02129000}"/>
    <cellStyle name="Comma 3 2 2 3 5 2" xfId="5801" xr:uid="{C82870C1-3C94-46F0-A2B1-EF3EF9FB0B9A}"/>
    <cellStyle name="Comma 3 2 2 3 6" xfId="5802" xr:uid="{A7C96CE4-F4A6-474F-BA4B-BA10F26563FC}"/>
    <cellStyle name="Comma 3 2 2 4" xfId="289" xr:uid="{00000000-0005-0000-0000-000077000000}"/>
    <cellStyle name="Comma 3 2 2 4 2" xfId="1594" xr:uid="{1380739D-B984-4E90-8D90-2EF7B88E6718}"/>
    <cellStyle name="Comma 3 2 2 4 2 2" xfId="2459" xr:uid="{D3E62DC0-4CCB-4B09-99C1-BF3B1D8F0BD0}"/>
    <cellStyle name="Comma 3 2 2 4 2 2 2" xfId="3189" xr:uid="{8828741F-89F4-4EDD-8D4D-7858A22FEE5E}"/>
    <cellStyle name="Comma 3 2 2 4 2 2 2 2" xfId="4647" xr:uid="{5B5A0436-E662-44CF-8BD9-44CAB690B8A5}"/>
    <cellStyle name="Comma 3 2 2 4 2 2 2 2 2" xfId="5803" xr:uid="{1ACA7195-8AFC-46FB-904F-E7D9893837A5}"/>
    <cellStyle name="Comma 3 2 2 4 2 2 2 3" xfId="5804" xr:uid="{FDEF15C6-971D-41E2-A2AC-3AEA964AF9BD}"/>
    <cellStyle name="Comma 3 2 2 4 2 2 3" xfId="3919" xr:uid="{F31ACC60-6499-4FD4-822B-BC3B3BCDAFB5}"/>
    <cellStyle name="Comma 3 2 2 4 2 2 3 2" xfId="5805" xr:uid="{B7DD2AE4-5BA6-4FD5-ADA9-7520BE2F8299}"/>
    <cellStyle name="Comma 3 2 2 4 2 2 4" xfId="5806" xr:uid="{C65ABE4B-9DB0-417A-B27B-37296E41CFF3}"/>
    <cellStyle name="Comma 3 2 2 4 2 3" xfId="2825" xr:uid="{6DDA0073-89D8-4EAB-B62F-BF78E02AB5F0}"/>
    <cellStyle name="Comma 3 2 2 4 2 3 2" xfId="4283" xr:uid="{83BBD27A-9095-4A28-B604-F72413BEC644}"/>
    <cellStyle name="Comma 3 2 2 4 2 3 2 2" xfId="5807" xr:uid="{9B86979A-06C6-4EFF-89FA-32E8D80948C7}"/>
    <cellStyle name="Comma 3 2 2 4 2 3 3" xfId="5808" xr:uid="{7B7C9A0C-F305-4E6D-8DC3-B7DC76B9C937}"/>
    <cellStyle name="Comma 3 2 2 4 2 4" xfId="3555" xr:uid="{458FF0DE-19F1-4D50-B152-F580D945465B}"/>
    <cellStyle name="Comma 3 2 2 4 2 4 2" xfId="5809" xr:uid="{86CABB5E-0CF0-4972-A8AA-14B2FC8082CB}"/>
    <cellStyle name="Comma 3 2 2 4 2 5" xfId="5810" xr:uid="{ADDC3514-852D-455B-B21E-BD99BECF1C1E}"/>
    <cellStyle name="Comma 3 2 2 4 3" xfId="2275" xr:uid="{E1B001EE-7CBF-4D8F-A799-24AC7279D0FD}"/>
    <cellStyle name="Comma 3 2 2 4 3 2" xfId="3007" xr:uid="{2CE5710C-0FAA-4F99-B675-4564AFF5BE96}"/>
    <cellStyle name="Comma 3 2 2 4 3 2 2" xfId="4465" xr:uid="{79323170-7C4A-410D-BA7E-AC1D0AFBF16E}"/>
    <cellStyle name="Comma 3 2 2 4 3 2 2 2" xfId="5811" xr:uid="{D583D3FD-541D-4FEF-9D19-49B390B9386D}"/>
    <cellStyle name="Comma 3 2 2 4 3 2 3" xfId="5812" xr:uid="{D9DC7868-0220-44D9-912A-A62DB9933C7B}"/>
    <cellStyle name="Comma 3 2 2 4 3 3" xfId="3737" xr:uid="{06BB5B7D-A071-4DBC-8554-0BF5D0C03FD7}"/>
    <cellStyle name="Comma 3 2 2 4 3 3 2" xfId="5813" xr:uid="{4DF94B8E-4A88-46BA-A3ED-A2956484E4AA}"/>
    <cellStyle name="Comma 3 2 2 4 3 4" xfId="5814" xr:uid="{53F95659-FA1F-40F6-8243-4E3C32CDC7E4}"/>
    <cellStyle name="Comma 3 2 2 4 4" xfId="2641" xr:uid="{0FD2CD6E-3431-4CE1-B06F-99041CD6B1A3}"/>
    <cellStyle name="Comma 3 2 2 4 4 2" xfId="4101" xr:uid="{5E2DCEE7-A0B1-4343-B9C6-A93AE1BB61F1}"/>
    <cellStyle name="Comma 3 2 2 4 4 2 2" xfId="5815" xr:uid="{2D815C97-48D1-4804-9471-BB0967A13B25}"/>
    <cellStyle name="Comma 3 2 2 4 4 3" xfId="5816" xr:uid="{B61F8CEA-17C3-4968-A49F-C6A209DA36CC}"/>
    <cellStyle name="Comma 3 2 2 4 5" xfId="3371" xr:uid="{A51863F7-509F-49F6-8522-06C6A796A748}"/>
    <cellStyle name="Comma 3 2 2 4 5 2" xfId="5817" xr:uid="{D5D1B777-0030-4651-8AA4-24C5D3C65766}"/>
    <cellStyle name="Comma 3 2 2 4 6" xfId="5818" xr:uid="{C5938DAD-0723-47EE-892D-B7A2B8F9AEB1}"/>
    <cellStyle name="Comma 3 2 2 5" xfId="271" xr:uid="{00000000-0005-0000-0000-000078000000}"/>
    <cellStyle name="Comma 3 2 2 5 2" xfId="1579" xr:uid="{067AE4B6-68B9-4F20-8813-471072BAEABC}"/>
    <cellStyle name="Comma 3 2 2 5 2 2" xfId="2444" xr:uid="{ED79E558-CB53-4C98-BEC9-CD3D06805A8D}"/>
    <cellStyle name="Comma 3 2 2 5 2 2 2" xfId="3174" xr:uid="{76B92158-4B05-4210-8089-D61815DDA7EF}"/>
    <cellStyle name="Comma 3 2 2 5 2 2 2 2" xfId="4632" xr:uid="{D2DCC2F3-8CD5-4029-A062-A4D77007548E}"/>
    <cellStyle name="Comma 3 2 2 5 2 2 2 2 2" xfId="5819" xr:uid="{E2DC6EF7-62D9-45CC-B59E-40938870C662}"/>
    <cellStyle name="Comma 3 2 2 5 2 2 2 3" xfId="5820" xr:uid="{A43577FB-9E6D-401B-9446-F062863D5A0F}"/>
    <cellStyle name="Comma 3 2 2 5 2 2 3" xfId="3904" xr:uid="{6896AACC-3909-4CC4-9544-144D4259034B}"/>
    <cellStyle name="Comma 3 2 2 5 2 2 3 2" xfId="5821" xr:uid="{62B1198D-2D13-4C24-BE76-84BA6D9AC44B}"/>
    <cellStyle name="Comma 3 2 2 5 2 2 4" xfId="5822" xr:uid="{1BBEED7C-0B4B-4C37-8482-DD8A1F60E475}"/>
    <cellStyle name="Comma 3 2 2 5 2 3" xfId="2810" xr:uid="{FF4B7CA6-15EB-4034-9182-85493FB2CD66}"/>
    <cellStyle name="Comma 3 2 2 5 2 3 2" xfId="4268" xr:uid="{00B861CC-D9E7-40B8-BBD0-ED4EEBD964A9}"/>
    <cellStyle name="Comma 3 2 2 5 2 3 2 2" xfId="5823" xr:uid="{638048FA-FFA9-4F0E-A401-E1CC60FAF462}"/>
    <cellStyle name="Comma 3 2 2 5 2 3 3" xfId="5824" xr:uid="{F9C6633D-B050-4DCF-8601-9B3039A21500}"/>
    <cellStyle name="Comma 3 2 2 5 2 4" xfId="3540" xr:uid="{5EF59E96-0991-42E8-AB9B-BF580E92BF65}"/>
    <cellStyle name="Comma 3 2 2 5 2 4 2" xfId="5825" xr:uid="{3BD4C396-17A5-4DCF-9040-2EFF0D19ACDB}"/>
    <cellStyle name="Comma 3 2 2 5 2 5" xfId="5826" xr:uid="{D10D97EF-9BFE-4528-B95F-07168D52CEFE}"/>
    <cellStyle name="Comma 3 2 2 5 3" xfId="2260" xr:uid="{5A7F5671-9371-4968-AB3B-A8D6F08D2D62}"/>
    <cellStyle name="Comma 3 2 2 5 3 2" xfId="2992" xr:uid="{0891435A-8D8E-407F-9A36-0BAE07DFE442}"/>
    <cellStyle name="Comma 3 2 2 5 3 2 2" xfId="4450" xr:uid="{F95E8E96-B02D-41B9-BFEB-93583DA4CF9C}"/>
    <cellStyle name="Comma 3 2 2 5 3 2 2 2" xfId="5827" xr:uid="{EF4160F2-40EA-4628-BD51-F9F9B6BED973}"/>
    <cellStyle name="Comma 3 2 2 5 3 2 3" xfId="5828" xr:uid="{404E5D07-8B13-49F8-B221-A7ECAFB40244}"/>
    <cellStyle name="Comma 3 2 2 5 3 3" xfId="3722" xr:uid="{C4497232-F07E-4942-8217-64BC77383613}"/>
    <cellStyle name="Comma 3 2 2 5 3 3 2" xfId="5829" xr:uid="{557694D3-EA50-4288-A4A5-132182BDA02D}"/>
    <cellStyle name="Comma 3 2 2 5 3 4" xfId="5830" xr:uid="{84A591D1-6010-45FF-8D12-46331D20ACF8}"/>
    <cellStyle name="Comma 3 2 2 5 4" xfId="2626" xr:uid="{9A857521-8156-4E89-A057-48F9C1150789}"/>
    <cellStyle name="Comma 3 2 2 5 4 2" xfId="4086" xr:uid="{F38D570B-E8EA-4B6A-86F5-58ECC5F5AAD1}"/>
    <cellStyle name="Comma 3 2 2 5 4 2 2" xfId="5831" xr:uid="{EE41C019-AF13-47FB-9E3A-D841BF39B9F1}"/>
    <cellStyle name="Comma 3 2 2 5 4 3" xfId="5832" xr:uid="{5D3FAE12-DDAB-4C75-850C-D5FE31324230}"/>
    <cellStyle name="Comma 3 2 2 5 5" xfId="3356" xr:uid="{2E385133-0050-4087-B496-1CCE893BE8E6}"/>
    <cellStyle name="Comma 3 2 2 5 5 2" xfId="5833" xr:uid="{07DAEBB3-6347-49E6-83B2-0BA7A3D6E477}"/>
    <cellStyle name="Comma 3 2 2 5 6" xfId="5834" xr:uid="{4B70DFCF-170B-4B81-97CB-8F2EB88BF229}"/>
    <cellStyle name="Comma 3 2 2 6" xfId="1571" xr:uid="{7857ADD0-B532-470C-93F4-5E0E6D8A471B}"/>
    <cellStyle name="Comma 3 2 2 6 2" xfId="2436" xr:uid="{8E2C4A47-9DC1-4039-9EA7-7677DCB90C1D}"/>
    <cellStyle name="Comma 3 2 2 6 2 2" xfId="3166" xr:uid="{2E0553DB-9E8C-4B5E-B978-044F0AF10C2D}"/>
    <cellStyle name="Comma 3 2 2 6 2 2 2" xfId="4624" xr:uid="{3C937CA5-AF10-4A94-8243-A7ACF33CA5CC}"/>
    <cellStyle name="Comma 3 2 2 6 2 2 2 2" xfId="5835" xr:uid="{C4D05182-F1F4-4943-9453-F78AE8868B3F}"/>
    <cellStyle name="Comma 3 2 2 6 2 2 3" xfId="5836" xr:uid="{BBEC7C05-E332-4043-8036-6D55ADFEDE9B}"/>
    <cellStyle name="Comma 3 2 2 6 2 3" xfId="3896" xr:uid="{CA87D3CB-A843-41D0-A25D-7C25F9D4F17A}"/>
    <cellStyle name="Comma 3 2 2 6 2 3 2" xfId="5837" xr:uid="{8D85D066-C28B-46A2-974C-E4581B8AA491}"/>
    <cellStyle name="Comma 3 2 2 6 2 4" xfId="5838" xr:uid="{19D3B3E7-8754-4E1A-A1E5-196838459DAD}"/>
    <cellStyle name="Comma 3 2 2 6 3" xfId="2802" xr:uid="{22535B53-407C-4E34-8401-021A2C4BF534}"/>
    <cellStyle name="Comma 3 2 2 6 3 2" xfId="4260" xr:uid="{F4D99590-32B1-4A9E-AF97-0B31D12656CA}"/>
    <cellStyle name="Comma 3 2 2 6 3 2 2" xfId="5839" xr:uid="{28455ADF-828F-4E30-86E9-48103B727B90}"/>
    <cellStyle name="Comma 3 2 2 6 3 3" xfId="5840" xr:uid="{18003C68-5BAA-4EAB-A25C-3D081069E131}"/>
    <cellStyle name="Comma 3 2 2 6 4" xfId="3532" xr:uid="{E2DB38B1-E905-49C6-A5A5-E884192A378A}"/>
    <cellStyle name="Comma 3 2 2 6 4 2" xfId="5841" xr:uid="{B3C20A26-EE0F-402E-961D-F069C8A4D612}"/>
    <cellStyle name="Comma 3 2 2 6 5" xfId="5842" xr:uid="{545BED6A-1BD0-4CF8-9071-5F40C954CCF4}"/>
    <cellStyle name="Comma 3 2 2 7" xfId="2252" xr:uid="{A8669E03-CE11-4566-B830-3196DD1FA4D8}"/>
    <cellStyle name="Comma 3 2 2 7 2" xfId="2984" xr:uid="{0E6D3DEA-4F4C-4C14-A36E-18D1C142D669}"/>
    <cellStyle name="Comma 3 2 2 7 2 2" xfId="4442" xr:uid="{A7C1EE14-2A16-48CF-984B-9BC30AC2AC88}"/>
    <cellStyle name="Comma 3 2 2 7 2 2 2" xfId="5843" xr:uid="{FEEAD748-6DC6-4C5A-A42B-1BDA65CAFA79}"/>
    <cellStyle name="Comma 3 2 2 7 2 3" xfId="5844" xr:uid="{DD57589A-791D-4613-809B-1BD2F9E2285B}"/>
    <cellStyle name="Comma 3 2 2 7 3" xfId="3714" xr:uid="{8A545637-220F-4940-93AF-B4BE3F5B1BC9}"/>
    <cellStyle name="Comma 3 2 2 7 3 2" xfId="5845" xr:uid="{1726EDCC-7179-456E-9508-6EF0A0881420}"/>
    <cellStyle name="Comma 3 2 2 7 4" xfId="5846" xr:uid="{42FC82B6-BB94-4E94-A173-66218C168394}"/>
    <cellStyle name="Comma 3 2 2 8" xfId="2618" xr:uid="{FF41B675-EABB-4B90-A3B1-B0EE991C3151}"/>
    <cellStyle name="Comma 3 2 2 8 2" xfId="4078" xr:uid="{469DD0F6-B8C7-4D26-84EF-7047084CA1FB}"/>
    <cellStyle name="Comma 3 2 2 8 2 2" xfId="5847" xr:uid="{9639E739-40A5-46ED-9A74-E7DA41B09F75}"/>
    <cellStyle name="Comma 3 2 2 8 3" xfId="5848" xr:uid="{CDA0C8C0-01FE-4DF8-8FFB-C2E8C2F4A9B5}"/>
    <cellStyle name="Comma 3 2 2 9" xfId="3348" xr:uid="{A8449B56-94DE-4E9F-9648-E44296CF8E52}"/>
    <cellStyle name="Comma 3 2 2 9 2" xfId="5849" xr:uid="{3A86C44C-11FB-4BF3-94DC-58E614238B60}"/>
    <cellStyle name="Comma 3 2 3" xfId="220" xr:uid="{00000000-0005-0000-0000-000079000000}"/>
    <cellStyle name="Comma 3 2 3 2" xfId="267" xr:uid="{00000000-0005-0000-0000-00007A000000}"/>
    <cellStyle name="Comma 3 2 3 2 2" xfId="1576" xr:uid="{F56AB864-B4FF-4900-8C28-8685A36D38AA}"/>
    <cellStyle name="Comma 3 2 3 2 2 2" xfId="2441" xr:uid="{C65A64BA-691D-43BC-AF1B-6DA7447F6542}"/>
    <cellStyle name="Comma 3 2 3 2 2 2 2" xfId="3171" xr:uid="{03721A9E-82E6-4CF0-AFE2-8292B82D68A0}"/>
    <cellStyle name="Comma 3 2 3 2 2 2 2 2" xfId="4629" xr:uid="{A8F8DC87-05F8-4857-94EA-996107A4465D}"/>
    <cellStyle name="Comma 3 2 3 2 2 2 2 2 2" xfId="5850" xr:uid="{69582123-4985-44EA-AB24-66C9DA091BC7}"/>
    <cellStyle name="Comma 3 2 3 2 2 2 2 3" xfId="5851" xr:uid="{FB19D399-A4B4-4437-9A86-8B5215E8981E}"/>
    <cellStyle name="Comma 3 2 3 2 2 2 3" xfId="3901" xr:uid="{95ACCC06-DB3A-43A6-B73C-A34B508CF26E}"/>
    <cellStyle name="Comma 3 2 3 2 2 2 3 2" xfId="5852" xr:uid="{33F7A82B-55EF-41E9-99DB-C50E3772490F}"/>
    <cellStyle name="Comma 3 2 3 2 2 2 4" xfId="5853" xr:uid="{76203A96-576A-4531-B9EA-981DF19345CE}"/>
    <cellStyle name="Comma 3 2 3 2 2 3" xfId="2807" xr:uid="{1C07FDF8-92D6-4CD4-BAF7-3A0D6CBAFE3B}"/>
    <cellStyle name="Comma 3 2 3 2 2 3 2" xfId="4265" xr:uid="{CE098FEB-F3C6-453F-9785-B0B5D139F447}"/>
    <cellStyle name="Comma 3 2 3 2 2 3 2 2" xfId="5854" xr:uid="{E8860CC4-7AEB-40BA-8C8C-5B5C22F8085E}"/>
    <cellStyle name="Comma 3 2 3 2 2 3 3" xfId="5855" xr:uid="{801B6AEE-A6C6-415E-B27A-E2D5DF4CF5E5}"/>
    <cellStyle name="Comma 3 2 3 2 2 4" xfId="3537" xr:uid="{B92208BD-33E6-40FC-8DCB-D37BBB5AB3EB}"/>
    <cellStyle name="Comma 3 2 3 2 2 4 2" xfId="5856" xr:uid="{F8C8DEE4-1A0F-4A17-AB0E-25F6CFB386A5}"/>
    <cellStyle name="Comma 3 2 3 2 2 5" xfId="5857" xr:uid="{13B462B4-88A7-47A0-9E0F-1B9C16906CB5}"/>
    <cellStyle name="Comma 3 2 3 2 3" xfId="2257" xr:uid="{8987E5AF-EDC4-4BAD-AC69-DB1FA9C8D642}"/>
    <cellStyle name="Comma 3 2 3 2 3 2" xfId="2989" xr:uid="{FF64C1E3-2C5E-4F8C-BDC9-79E1F45A113D}"/>
    <cellStyle name="Comma 3 2 3 2 3 2 2" xfId="4447" xr:uid="{737C85EE-7164-4CCC-A028-1AE8B28AA71E}"/>
    <cellStyle name="Comma 3 2 3 2 3 2 2 2" xfId="5858" xr:uid="{82032997-3DD3-4F42-AA0C-5C36526087A1}"/>
    <cellStyle name="Comma 3 2 3 2 3 2 3" xfId="5859" xr:uid="{41706DDF-5D36-4914-8A85-0AA9B1FC334D}"/>
    <cellStyle name="Comma 3 2 3 2 3 3" xfId="3719" xr:uid="{C505D58E-6261-48D6-92BE-91C76D682C13}"/>
    <cellStyle name="Comma 3 2 3 2 3 3 2" xfId="5860" xr:uid="{47FEE929-F3A0-4977-A75E-46B5E2D34F9E}"/>
    <cellStyle name="Comma 3 2 3 2 3 4" xfId="5861" xr:uid="{DCFA23C8-53DE-4180-B303-8BCDC93FEC43}"/>
    <cellStyle name="Comma 3 2 3 2 4" xfId="2623" xr:uid="{A32C68DD-0BDD-43B8-8C9D-9510A16324C9}"/>
    <cellStyle name="Comma 3 2 3 2 4 2" xfId="4083" xr:uid="{D456F418-182D-4F59-9B7E-5F325E6A0177}"/>
    <cellStyle name="Comma 3 2 3 2 4 2 2" xfId="5862" xr:uid="{D19FF3EF-E285-4D81-AC66-815D3021FC73}"/>
    <cellStyle name="Comma 3 2 3 2 4 3" xfId="5863" xr:uid="{968DB124-4254-41C0-B15E-A3A235CF14FF}"/>
    <cellStyle name="Comma 3 2 3 2 5" xfId="3353" xr:uid="{791CCAC5-0D9E-4D1E-AF89-343A032DD693}"/>
    <cellStyle name="Comma 3 2 3 2 5 2" xfId="5864" xr:uid="{EA26DFB5-9EB0-4488-AFA5-E85E6E88E779}"/>
    <cellStyle name="Comma 3 2 3 2 6" xfId="5865" xr:uid="{38ACF385-79C3-4BAF-A50A-6DA39DB3D0A3}"/>
    <cellStyle name="Comma 3 2 3 3" xfId="1570" xr:uid="{991D2E48-9DAF-4403-AE0D-795787F11FE8}"/>
    <cellStyle name="Comma 3 2 3 3 2" xfId="2435" xr:uid="{44D78EB1-23BD-4300-92C4-B54363B7ADF7}"/>
    <cellStyle name="Comma 3 2 3 3 2 2" xfId="3165" xr:uid="{200B7E28-1099-4A35-9D15-4B6DDF91CF91}"/>
    <cellStyle name="Comma 3 2 3 3 2 2 2" xfId="4623" xr:uid="{451566EE-ED8B-4E5B-9014-AA5574B2971E}"/>
    <cellStyle name="Comma 3 2 3 3 2 2 2 2" xfId="5866" xr:uid="{5C7B8717-0802-4927-95B2-0496901E7C4C}"/>
    <cellStyle name="Comma 3 2 3 3 2 2 3" xfId="5867" xr:uid="{AE2FA0EB-B286-4C4E-9913-E23E453F9B25}"/>
    <cellStyle name="Comma 3 2 3 3 2 3" xfId="3895" xr:uid="{ACF40D3A-EDA9-4FC6-8E56-E8E53D431D6D}"/>
    <cellStyle name="Comma 3 2 3 3 2 3 2" xfId="5868" xr:uid="{C8E47F72-9670-4E19-B7AC-84327E4249DD}"/>
    <cellStyle name="Comma 3 2 3 3 2 4" xfId="5869" xr:uid="{AC6FBB3A-0053-4E6F-B86F-F02A8FE4FA77}"/>
    <cellStyle name="Comma 3 2 3 3 3" xfId="2801" xr:uid="{32066C65-43E1-4730-91BA-BD5BF9F1CD14}"/>
    <cellStyle name="Comma 3 2 3 3 3 2" xfId="4259" xr:uid="{3A47E5CB-B934-49D5-BA9A-07ED8B791ED9}"/>
    <cellStyle name="Comma 3 2 3 3 3 2 2" xfId="5870" xr:uid="{B5EBD0C0-7604-4C58-9BD2-3F9177F40B02}"/>
    <cellStyle name="Comma 3 2 3 3 3 3" xfId="5871" xr:uid="{AB663C04-12A4-4B2C-A3A8-66226240569B}"/>
    <cellStyle name="Comma 3 2 3 3 4" xfId="3531" xr:uid="{86D225E8-6A6A-4A11-BC7B-649E8F7AE1E2}"/>
    <cellStyle name="Comma 3 2 3 3 4 2" xfId="5872" xr:uid="{A1B81034-35ED-4D97-B2C4-C1EE98524079}"/>
    <cellStyle name="Comma 3 2 3 3 5" xfId="5873" xr:uid="{A0E663E8-E062-4B13-BF0C-89932724041B}"/>
    <cellStyle name="Comma 3 2 3 4" xfId="2251" xr:uid="{91BD2DB6-5C62-4EF1-AB5B-92858EEE23B4}"/>
    <cellStyle name="Comma 3 2 3 4 2" xfId="2983" xr:uid="{941D4243-55D0-4C2D-AE58-487CCE7C5EB7}"/>
    <cellStyle name="Comma 3 2 3 4 2 2" xfId="4441" xr:uid="{217C7834-EC4D-4697-8F57-895CFD0AD9D6}"/>
    <cellStyle name="Comma 3 2 3 4 2 2 2" xfId="5874" xr:uid="{25D9E736-7B76-47A7-BD05-453D2987A8C7}"/>
    <cellStyle name="Comma 3 2 3 4 2 3" xfId="5875" xr:uid="{F1811117-6A42-47B7-A4AE-C368109E3624}"/>
    <cellStyle name="Comma 3 2 3 4 3" xfId="3713" xr:uid="{0EC481A2-0E47-435A-A38E-40D9E4661C85}"/>
    <cellStyle name="Comma 3 2 3 4 3 2" xfId="5876" xr:uid="{A147871D-6C05-4CEA-9059-0BB484791CED}"/>
    <cellStyle name="Comma 3 2 3 4 4" xfId="5877" xr:uid="{F6694B04-AB57-473E-B0EB-69752C9D74CF}"/>
    <cellStyle name="Comma 3 2 3 5" xfId="2617" xr:uid="{2BD3B5C9-47B0-47CC-8B94-80F448824A78}"/>
    <cellStyle name="Comma 3 2 3 5 2" xfId="4077" xr:uid="{6C9213A2-FB9F-4DCF-93BA-7FE488F3FD70}"/>
    <cellStyle name="Comma 3 2 3 5 2 2" xfId="5878" xr:uid="{A61F3D89-95A8-4B32-81D2-EB85F1C55A1F}"/>
    <cellStyle name="Comma 3 2 3 5 3" xfId="5879" xr:uid="{BF240A0D-D11F-46B3-8D86-1B838E65DE75}"/>
    <cellStyle name="Comma 3 2 3 6" xfId="3347" xr:uid="{44234E80-1FAB-4ED4-9E88-7AA9AF2DD710}"/>
    <cellStyle name="Comma 3 2 3 6 2" xfId="5880" xr:uid="{6C98CB77-EDDD-4F4A-9536-5DDD24B30CCD}"/>
    <cellStyle name="Comma 3 2 3 7" xfId="5881" xr:uid="{A74C1288-B75B-4B95-8799-4E883798E7CB}"/>
    <cellStyle name="Comma 3 2 4" xfId="1569" xr:uid="{0D35ABF6-4530-40E7-865F-3C7E7A764CC7}"/>
    <cellStyle name="Comma 3 2 4 2" xfId="2434" xr:uid="{5AE00F27-C9CA-4C84-8EC2-A9459B8F0834}"/>
    <cellStyle name="Comma 3 2 4 2 2" xfId="3164" xr:uid="{594D19DF-1E67-4022-8EB8-D63EC09AE3EB}"/>
    <cellStyle name="Comma 3 2 4 2 2 2" xfId="4622" xr:uid="{D70F7403-EF9B-46E0-9073-21C7C7F6AFC3}"/>
    <cellStyle name="Comma 3 2 4 2 2 2 2" xfId="5882" xr:uid="{42B1147D-2269-4A35-88AF-AFAC50911646}"/>
    <cellStyle name="Comma 3 2 4 2 2 3" xfId="5883" xr:uid="{A6AD4675-757F-4BFE-BEF3-1F75C7AF2211}"/>
    <cellStyle name="Comma 3 2 4 2 3" xfId="3894" xr:uid="{1D1526D0-6073-433C-81AB-68940D3EEF7F}"/>
    <cellStyle name="Comma 3 2 4 2 3 2" xfId="5884" xr:uid="{B7BA388C-6514-4B0A-8BCF-10D30B6E43E9}"/>
    <cellStyle name="Comma 3 2 4 2 4" xfId="5885" xr:uid="{DF7328D5-93C7-4ABD-89FB-96EA75681259}"/>
    <cellStyle name="Comma 3 2 4 3" xfId="2800" xr:uid="{E5E70FF7-F69E-4266-B1D3-06FCE04064E0}"/>
    <cellStyle name="Comma 3 2 4 3 2" xfId="4258" xr:uid="{EF76DC82-80DA-4B37-93DD-A570C8B89DD3}"/>
    <cellStyle name="Comma 3 2 4 3 2 2" xfId="5886" xr:uid="{89444B76-57DB-4166-8667-FF31015BD8F5}"/>
    <cellStyle name="Comma 3 2 4 3 3" xfId="5887" xr:uid="{4DA9701B-333C-44A1-8579-CFE8DD2C6B5F}"/>
    <cellStyle name="Comma 3 2 4 4" xfId="3530" xr:uid="{3E700C04-B949-4002-8392-CA3458ACF300}"/>
    <cellStyle name="Comma 3 2 4 4 2" xfId="5888" xr:uid="{0488CECD-91AD-4CA0-BB3F-7410E396D187}"/>
    <cellStyle name="Comma 3 2 4 5" xfId="5889" xr:uid="{9EC9491B-9DAD-4F5F-8918-2A98A29BB81A}"/>
    <cellStyle name="Comma 3 2 5" xfId="2250" xr:uid="{24F558CA-E009-44B4-BB2E-20E1DF65C28B}"/>
    <cellStyle name="Comma 3 2 5 2" xfId="2982" xr:uid="{5C480019-A21B-4BE7-9DBB-64FC270EB235}"/>
    <cellStyle name="Comma 3 2 5 2 2" xfId="4440" xr:uid="{E987CFB0-61B6-4E90-9459-245177CFE954}"/>
    <cellStyle name="Comma 3 2 5 2 2 2" xfId="5890" xr:uid="{A14BDC1E-09D3-44FC-A944-397A66F9271A}"/>
    <cellStyle name="Comma 3 2 5 2 3" xfId="5891" xr:uid="{17702B76-9CFC-458D-ADE1-7D87F29DDA1D}"/>
    <cellStyle name="Comma 3 2 5 3" xfId="3712" xr:uid="{917E081E-C88C-43D4-B860-2E730EC8D823}"/>
    <cellStyle name="Comma 3 2 5 3 2" xfId="5892" xr:uid="{50F812A1-5DC0-4B38-954D-8A4FB175CCA8}"/>
    <cellStyle name="Comma 3 2 5 4" xfId="5893" xr:uid="{DFEB896C-EB8E-41CC-8884-F124793EB5C0}"/>
    <cellStyle name="Comma 3 2 6" xfId="2616" xr:uid="{A92968B6-D162-4B84-B15B-2B712FB8BC29}"/>
    <cellStyle name="Comma 3 2 6 2" xfId="4076" xr:uid="{09588F32-1907-4F3B-9335-2CFFBC581D16}"/>
    <cellStyle name="Comma 3 2 6 2 2" xfId="5894" xr:uid="{F75E95BF-0067-42C7-9089-BF40F1054240}"/>
    <cellStyle name="Comma 3 2 6 3" xfId="5895" xr:uid="{B885F0C1-1304-4791-8ED2-862D8A81950B}"/>
    <cellStyle name="Comma 3 2 7" xfId="3346" xr:uid="{0C9732AB-3E98-412A-82B8-8D7647C16154}"/>
    <cellStyle name="Comma 3 2 7 2" xfId="5896" xr:uid="{A9621065-2648-4D45-A702-4E11934E43BD}"/>
    <cellStyle name="Comma 3 2 8" xfId="5897" xr:uid="{363A21F8-20EA-49D1-8FD8-D0FD4E9DD0E5}"/>
    <cellStyle name="Comma 3 3" xfId="265" xr:uid="{00000000-0005-0000-0000-00007B000000}"/>
    <cellStyle name="Comma 3 3 2" xfId="1575" xr:uid="{1F501223-762E-4483-AA6B-D1C7F3B997F3}"/>
    <cellStyle name="Comma 3 3 2 2" xfId="2440" xr:uid="{A69836A4-5601-4923-B399-5B9D1437B9B1}"/>
    <cellStyle name="Comma 3 3 2 2 2" xfId="3170" xr:uid="{153BD123-38CC-43A2-8130-2A12E6308FE8}"/>
    <cellStyle name="Comma 3 3 2 2 2 2" xfId="4628" xr:uid="{CBEC533F-708C-481E-A98B-41AD00AF36B5}"/>
    <cellStyle name="Comma 3 3 2 2 2 2 2" xfId="5898" xr:uid="{5E412188-AD34-42A3-BDDA-C6C44201E364}"/>
    <cellStyle name="Comma 3 3 2 2 2 3" xfId="5899" xr:uid="{07D56C48-0E86-4D99-A861-3EF9BE9AB7CB}"/>
    <cellStyle name="Comma 3 3 2 2 3" xfId="3900" xr:uid="{E5935772-4B1B-4003-B4A5-CDAD3F934C11}"/>
    <cellStyle name="Comma 3 3 2 2 3 2" xfId="5900" xr:uid="{8F6C6060-8449-4C27-BFA5-9D9C3A19E881}"/>
    <cellStyle name="Comma 3 3 2 2 4" xfId="5901" xr:uid="{4D2CA23E-E4A9-44BE-8D56-E728D36C2B89}"/>
    <cellStyle name="Comma 3 3 2 3" xfId="2806" xr:uid="{6B5DB681-BEB2-4378-A07F-A82EA94DA60B}"/>
    <cellStyle name="Comma 3 3 2 3 2" xfId="4264" xr:uid="{01138D26-2B9C-4EF0-8777-B293F847AF34}"/>
    <cellStyle name="Comma 3 3 2 3 2 2" xfId="5902" xr:uid="{BC3B8E06-3831-4659-B37A-FC0557A37316}"/>
    <cellStyle name="Comma 3 3 2 3 3" xfId="5903" xr:uid="{C5F79634-29B6-40BC-A8B3-B46D1AFB952D}"/>
    <cellStyle name="Comma 3 3 2 4" xfId="3536" xr:uid="{17C535B3-49DE-4D3E-8E78-727DFF48D4C0}"/>
    <cellStyle name="Comma 3 3 2 4 2" xfId="5904" xr:uid="{DC8AA08C-B180-4773-BC58-40BC50D3AFA6}"/>
    <cellStyle name="Comma 3 3 2 5" xfId="5905" xr:uid="{2FF342AF-498C-47D1-B67B-4325804FEAD2}"/>
    <cellStyle name="Comma 3 3 3" xfId="2256" xr:uid="{83FF3B0D-C102-4215-9C51-6F3DFC0CA5D7}"/>
    <cellStyle name="Comma 3 3 3 2" xfId="2988" xr:uid="{54A9070E-63BA-4FBE-98C1-7D4E6886C57F}"/>
    <cellStyle name="Comma 3 3 3 2 2" xfId="4446" xr:uid="{97C87C99-F36D-47D3-875C-AD300038BBB7}"/>
    <cellStyle name="Comma 3 3 3 2 2 2" xfId="5906" xr:uid="{E7A5826B-7ECD-4CBA-A057-1F26F3F1D912}"/>
    <cellStyle name="Comma 3 3 3 2 3" xfId="5907" xr:uid="{F579EA11-4D12-4619-A2C0-208B3CBEEA61}"/>
    <cellStyle name="Comma 3 3 3 3" xfId="3718" xr:uid="{06CF8E27-0F1F-4ADD-9CCA-D20183A1394E}"/>
    <cellStyle name="Comma 3 3 3 3 2" xfId="5908" xr:uid="{B9F6F699-F0D5-42B7-B223-F153E5C9CEC0}"/>
    <cellStyle name="Comma 3 3 3 4" xfId="5909" xr:uid="{066A8B41-957A-44C0-8415-A1997DE1E0F5}"/>
    <cellStyle name="Comma 3 3 4" xfId="2622" xr:uid="{2EA1FD1A-F852-4FA7-B810-84390751C29D}"/>
    <cellStyle name="Comma 3 3 4 2" xfId="4082" xr:uid="{B11432D2-C53A-4970-9D09-AB7F3EC32A2E}"/>
    <cellStyle name="Comma 3 3 4 2 2" xfId="5910" xr:uid="{C5651CE9-831A-478F-8FFD-B33652591FFE}"/>
    <cellStyle name="Comma 3 3 4 3" xfId="5911" xr:uid="{1B2B1C8E-F58E-418A-98CB-F24475D24937}"/>
    <cellStyle name="Comma 3 3 5" xfId="3352" xr:uid="{73B7887A-ABA3-4E0B-9EA5-D025F3E7C575}"/>
    <cellStyle name="Comma 3 3 5 2" xfId="5912" xr:uid="{98C835C8-3D4F-4C65-9E28-5DB16C87FF7B}"/>
    <cellStyle name="Comma 3 3 6" xfId="5913" xr:uid="{A6DF99E5-A0A4-4962-A855-2E319F8FE20E}"/>
    <cellStyle name="Comma 3 4" xfId="273" xr:uid="{00000000-0005-0000-0000-00007C000000}"/>
    <cellStyle name="Comma 3 4 2" xfId="1581" xr:uid="{B02DFA17-E302-4C96-B91F-1219760429D4}"/>
    <cellStyle name="Comma 3 4 2 2" xfId="2446" xr:uid="{CBD56077-03FB-40D5-9D58-689A73713496}"/>
    <cellStyle name="Comma 3 4 2 2 2" xfId="3176" xr:uid="{F0DA3336-C8BC-44F0-B675-2EEF99552BE9}"/>
    <cellStyle name="Comma 3 4 2 2 2 2" xfId="4634" xr:uid="{D596712F-081D-4729-879B-176210EA139F}"/>
    <cellStyle name="Comma 3 4 2 2 2 2 2" xfId="5914" xr:uid="{45C036FD-4177-4F69-980E-CBBC2902A86B}"/>
    <cellStyle name="Comma 3 4 2 2 2 3" xfId="5915" xr:uid="{DE1CEEB1-9D12-4B04-9821-B118C7462953}"/>
    <cellStyle name="Comma 3 4 2 2 3" xfId="3906" xr:uid="{69191E06-EEC6-46E6-9067-A30942CF4ABC}"/>
    <cellStyle name="Comma 3 4 2 2 3 2" xfId="5916" xr:uid="{98DEFFE7-3926-4C8D-8EEB-60A90F640B46}"/>
    <cellStyle name="Comma 3 4 2 2 4" xfId="5917" xr:uid="{887FFF26-FDC0-493B-908C-E19A65C410F2}"/>
    <cellStyle name="Comma 3 4 2 3" xfId="2812" xr:uid="{2D802F57-2CB2-42F7-B858-177F71B3410F}"/>
    <cellStyle name="Comma 3 4 2 3 2" xfId="4270" xr:uid="{C144B3CE-5776-4534-B3B9-33823654F808}"/>
    <cellStyle name="Comma 3 4 2 3 2 2" xfId="5918" xr:uid="{A4C7F212-A990-4DA3-9ABB-3349E8FF5090}"/>
    <cellStyle name="Comma 3 4 2 3 3" xfId="5919" xr:uid="{1342A017-FA15-4E08-B35C-D535A9DADC49}"/>
    <cellStyle name="Comma 3 4 2 4" xfId="3542" xr:uid="{C7B98193-DF59-428E-B32A-CA951DB7A5E5}"/>
    <cellStyle name="Comma 3 4 2 4 2" xfId="5920" xr:uid="{AAB2F658-EF87-4069-8EE5-78B66A7258B6}"/>
    <cellStyle name="Comma 3 4 2 5" xfId="5921" xr:uid="{8F273AC1-60E8-446B-BDAC-FF5ABF9A2325}"/>
    <cellStyle name="Comma 3 4 3" xfId="2262" xr:uid="{ADEFAAFD-9C79-4408-856E-991F17491E17}"/>
    <cellStyle name="Comma 3 4 3 2" xfId="2994" xr:uid="{85F7D119-3FC5-4AD5-99E7-52F22DE32BA4}"/>
    <cellStyle name="Comma 3 4 3 2 2" xfId="4452" xr:uid="{30D34160-8F9A-403A-B5C2-9F9D51D8961A}"/>
    <cellStyle name="Comma 3 4 3 2 2 2" xfId="5922" xr:uid="{C6F4CB57-4D5E-41A8-9FF8-22C4012B78EF}"/>
    <cellStyle name="Comma 3 4 3 2 3" xfId="5923" xr:uid="{11F808FB-BFA1-481D-AB33-32CD330B606F}"/>
    <cellStyle name="Comma 3 4 3 3" xfId="3724" xr:uid="{8BFFE793-F682-4BAC-A4DC-FEEB0924A2F4}"/>
    <cellStyle name="Comma 3 4 3 3 2" xfId="5924" xr:uid="{DD804BEF-F934-4A04-8CD9-64C5D8D2E182}"/>
    <cellStyle name="Comma 3 4 3 4" xfId="5925" xr:uid="{A46278A4-7E89-42AE-B4E4-F172E580E048}"/>
    <cellStyle name="Comma 3 4 4" xfId="2628" xr:uid="{69E68BEC-8E28-4265-9B8A-643FA76FAAD2}"/>
    <cellStyle name="Comma 3 4 4 2" xfId="4088" xr:uid="{A794087C-5687-43BA-8F49-08A267690623}"/>
    <cellStyle name="Comma 3 4 4 2 2" xfId="5926" xr:uid="{C479442E-A1AB-4ABE-93E4-7A9C143D4B91}"/>
    <cellStyle name="Comma 3 4 4 3" xfId="5927" xr:uid="{131C9816-A9B5-4C91-85AB-3D5EB9DC9FA6}"/>
    <cellStyle name="Comma 3 4 5" xfId="3358" xr:uid="{7D8CBD66-599A-444D-A08D-C66C4F532D1D}"/>
    <cellStyle name="Comma 3 4 5 2" xfId="5928" xr:uid="{6273255C-2076-4AE6-87D8-AA8EF8D96D9E}"/>
    <cellStyle name="Comma 3 4 6" xfId="5929" xr:uid="{85133CA7-201F-4A6B-9AFC-7F175F7DE0FD}"/>
    <cellStyle name="Comma 3 4 7" xfId="9391" xr:uid="{19544CE8-E198-4715-9201-DD54028DE0CF}"/>
    <cellStyle name="Comma 3 5" xfId="279" xr:uid="{00000000-0005-0000-0000-00007D000000}"/>
    <cellStyle name="Comma 3 5 2" xfId="1586" xr:uid="{C10BA259-16A3-4CDE-8DF0-8328CB1601BF}"/>
    <cellStyle name="Comma 3 5 2 2" xfId="2451" xr:uid="{B9DE7AF1-B91F-4E52-83E5-F645AFB134D7}"/>
    <cellStyle name="Comma 3 5 2 2 2" xfId="3181" xr:uid="{821768AF-C39B-450D-B277-22FE9B8E4D68}"/>
    <cellStyle name="Comma 3 5 2 2 2 2" xfId="4639" xr:uid="{1105EA58-18DF-40BA-A119-4AAF28F984B7}"/>
    <cellStyle name="Comma 3 5 2 2 2 2 2" xfId="5930" xr:uid="{0FA065CB-90FE-4ADE-8CE9-D8A4F6FDF912}"/>
    <cellStyle name="Comma 3 5 2 2 2 3" xfId="5931" xr:uid="{F0BC3FEA-B707-4B65-A663-8512F4872837}"/>
    <cellStyle name="Comma 3 5 2 2 3" xfId="3911" xr:uid="{A8B07F74-A3BD-424A-A1DE-A9B45C2DFF0E}"/>
    <cellStyle name="Comma 3 5 2 2 3 2" xfId="5932" xr:uid="{4E605C02-B541-4610-85E8-5A685F16AE89}"/>
    <cellStyle name="Comma 3 5 2 2 4" xfId="5933" xr:uid="{800E0801-691F-4BA8-B6F6-79EE073BB508}"/>
    <cellStyle name="Comma 3 5 2 3" xfId="2817" xr:uid="{10ACE17F-8978-48F6-B417-8C52E9A868C7}"/>
    <cellStyle name="Comma 3 5 2 3 2" xfId="4275" xr:uid="{222D78F0-5E91-4CFF-9F83-BEEBDE8F7219}"/>
    <cellStyle name="Comma 3 5 2 3 2 2" xfId="5934" xr:uid="{6BD3FFA5-B433-4332-8F34-629483D46CE6}"/>
    <cellStyle name="Comma 3 5 2 3 3" xfId="5935" xr:uid="{3B6E98CD-3E00-4418-955A-0FCE717FF529}"/>
    <cellStyle name="Comma 3 5 2 4" xfId="3547" xr:uid="{E139446B-3305-4355-8B66-96A16A6CA7AB}"/>
    <cellStyle name="Comma 3 5 2 4 2" xfId="5936" xr:uid="{711DC844-EDFF-4925-A1EC-EEFCCEEFFBFD}"/>
    <cellStyle name="Comma 3 5 2 5" xfId="5937" xr:uid="{EEE4CE7D-4393-4D26-83A5-0430CF6272AC}"/>
    <cellStyle name="Comma 3 5 3" xfId="2267" xr:uid="{4C686C3D-6D58-4672-9BCA-D0FAE56F786F}"/>
    <cellStyle name="Comma 3 5 3 2" xfId="2999" xr:uid="{7316BAD3-456F-4026-BCF1-0F4246EC53B1}"/>
    <cellStyle name="Comma 3 5 3 2 2" xfId="4457" xr:uid="{4EA2C6F2-B388-4197-B5B0-998521E9BD28}"/>
    <cellStyle name="Comma 3 5 3 2 2 2" xfId="5938" xr:uid="{4390A949-AEEC-4CAD-BBC1-92DA20A6392D}"/>
    <cellStyle name="Comma 3 5 3 2 3" xfId="5939" xr:uid="{0684E608-3E5D-4AA6-9C4F-3BDE34E2D580}"/>
    <cellStyle name="Comma 3 5 3 3" xfId="3729" xr:uid="{A606688C-6313-4F14-94BB-6AB8B4F8C13A}"/>
    <cellStyle name="Comma 3 5 3 3 2" xfId="5940" xr:uid="{689B6B83-B24A-4662-BDA3-8EDAC3920A1D}"/>
    <cellStyle name="Comma 3 5 3 4" xfId="5941" xr:uid="{CAA8709D-0F44-46BE-98BA-A69CB07E23C0}"/>
    <cellStyle name="Comma 3 5 4" xfId="2633" xr:uid="{D8A04F5C-C6F7-41EE-840F-925E0E868240}"/>
    <cellStyle name="Comma 3 5 4 2" xfId="4093" xr:uid="{A08F0782-6608-42FE-9F0B-6674F14A1F9C}"/>
    <cellStyle name="Comma 3 5 4 2 2" xfId="5942" xr:uid="{3AD8A44A-C01C-4E92-BA7A-F7A13EA2CA5A}"/>
    <cellStyle name="Comma 3 5 4 3" xfId="5943" xr:uid="{1318807C-1ACB-4205-88B6-7AE2B24E3510}"/>
    <cellStyle name="Comma 3 5 5" xfId="3363" xr:uid="{DF591F5D-A7A3-4FF4-BD8F-C94BD09BF598}"/>
    <cellStyle name="Comma 3 5 5 2" xfId="5944" xr:uid="{1AF8D1EE-C0A9-4C56-A455-C6F78297D89D}"/>
    <cellStyle name="Comma 3 5 6" xfId="5945" xr:uid="{A9B669C3-EFAE-488F-8F3F-6A03C2BA4560}"/>
    <cellStyle name="Comma 3 6" xfId="285" xr:uid="{00000000-0005-0000-0000-00007E000000}"/>
    <cellStyle name="Comma 3 6 2" xfId="1591" xr:uid="{D63A9325-572C-4E8D-8113-0A854AFFDBA7}"/>
    <cellStyle name="Comma 3 6 2 2" xfId="2456" xr:uid="{61B3BB18-47AA-429D-9D53-EBB9DEF6877C}"/>
    <cellStyle name="Comma 3 6 2 2 2" xfId="3186" xr:uid="{EDF8333A-D7ED-41BA-8E91-9A827A246F23}"/>
    <cellStyle name="Comma 3 6 2 2 2 2" xfId="4644" xr:uid="{9CB345C9-77B8-4DC0-8F48-8EACD6C54CF1}"/>
    <cellStyle name="Comma 3 6 2 2 2 2 2" xfId="5946" xr:uid="{2EE78E4D-8398-4C42-BE46-9373297A1E43}"/>
    <cellStyle name="Comma 3 6 2 2 2 3" xfId="5947" xr:uid="{E931936F-1C58-4C4F-BF8A-390A88314879}"/>
    <cellStyle name="Comma 3 6 2 2 3" xfId="3916" xr:uid="{C1D55A5A-AECF-4DDA-91EF-1B59A66D6615}"/>
    <cellStyle name="Comma 3 6 2 2 3 2" xfId="5948" xr:uid="{6B86BB50-F9D8-4A13-B6BA-7F9A1B6F7D73}"/>
    <cellStyle name="Comma 3 6 2 2 4" xfId="5949" xr:uid="{2282A3DF-1340-42C9-B607-58E1F84038FC}"/>
    <cellStyle name="Comma 3 6 2 3" xfId="2822" xr:uid="{D248C166-5A62-4AFA-87D7-6C948EFE7261}"/>
    <cellStyle name="Comma 3 6 2 3 2" xfId="4280" xr:uid="{A1DC5A31-8BF5-4184-BE38-6597BE8765A5}"/>
    <cellStyle name="Comma 3 6 2 3 2 2" xfId="5950" xr:uid="{41A17ED2-1F76-409C-A5CF-A37DB90FA6FA}"/>
    <cellStyle name="Comma 3 6 2 3 3" xfId="5951" xr:uid="{800D55A2-195E-4D27-BFE4-8EB9950DE97F}"/>
    <cellStyle name="Comma 3 6 2 4" xfId="3552" xr:uid="{BE9C7CC0-84D3-4CA5-98F5-264DFA50A327}"/>
    <cellStyle name="Comma 3 6 2 4 2" xfId="5952" xr:uid="{0859B9FE-2FC8-40EF-B2DC-17DD7CD275EB}"/>
    <cellStyle name="Comma 3 6 2 5" xfId="5953" xr:uid="{6DAB764F-D3F5-4587-B3DA-4E3CCD5BB010}"/>
    <cellStyle name="Comma 3 6 3" xfId="2272" xr:uid="{C704029F-D847-4B3E-962B-AACFFBA72068}"/>
    <cellStyle name="Comma 3 6 3 2" xfId="3004" xr:uid="{47321FE1-C183-4D65-B8FF-304ACFED210F}"/>
    <cellStyle name="Comma 3 6 3 2 2" xfId="4462" xr:uid="{35E6FE6C-4D4C-4E24-9548-96639A707246}"/>
    <cellStyle name="Comma 3 6 3 2 2 2" xfId="5954" xr:uid="{7F8AC56B-2435-47A6-99E6-A0C7EAD64D5F}"/>
    <cellStyle name="Comma 3 6 3 2 3" xfId="5955" xr:uid="{C7374EB7-22EF-4D34-9DE3-6100BECCF66A}"/>
    <cellStyle name="Comma 3 6 3 3" xfId="3734" xr:uid="{CB8D9A1D-B5ED-4D86-A92A-8AB3CC4E4E14}"/>
    <cellStyle name="Comma 3 6 3 3 2" xfId="5956" xr:uid="{B2DF0CE7-6D85-4E23-950D-9209F4A285B0}"/>
    <cellStyle name="Comma 3 6 3 4" xfId="5957" xr:uid="{04BD63DF-9773-441D-8F47-E8A9FE1EB1B1}"/>
    <cellStyle name="Comma 3 6 4" xfId="2638" xr:uid="{B85E9D9A-DF30-4BA6-AACA-DD71A3B4FA3F}"/>
    <cellStyle name="Comma 3 6 4 2" xfId="4098" xr:uid="{6630A2FA-F7F6-4E18-A8C9-6DB53C459446}"/>
    <cellStyle name="Comma 3 6 4 2 2" xfId="5958" xr:uid="{619F075C-EBC7-4E98-9949-43EDC3D491C8}"/>
    <cellStyle name="Comma 3 6 4 3" xfId="5959" xr:uid="{839B1FFB-76C4-4EB2-A20A-A86F31F06928}"/>
    <cellStyle name="Comma 3 6 5" xfId="3368" xr:uid="{AB9102A9-2B04-4D6F-88F4-56F447905F12}"/>
    <cellStyle name="Comma 3 6 5 2" xfId="5960" xr:uid="{52ED52AF-8CB4-480F-AFFC-9DE5B7BAFBA6}"/>
    <cellStyle name="Comma 3 6 6" xfId="5961" xr:uid="{AB23924C-9481-4727-B2DB-8D9F151CE3FC}"/>
    <cellStyle name="Comma 3 7" xfId="260" xr:uid="{00000000-0005-0000-0000-00007F000000}"/>
    <cellStyle name="Comma 3 7 2" xfId="1573" xr:uid="{878F1DDE-15DA-45A0-9277-B5C946B5EAB1}"/>
    <cellStyle name="Comma 3 7 2 2" xfId="2438" xr:uid="{9E08907C-26E5-4DFC-8F5F-0AF469B7A0A4}"/>
    <cellStyle name="Comma 3 7 2 2 2" xfId="3168" xr:uid="{B1EB5D8C-BA4F-409C-83CB-3FC7588EDE87}"/>
    <cellStyle name="Comma 3 7 2 2 2 2" xfId="4626" xr:uid="{D2103E1B-79FC-43F7-A5E4-6EDE2495DAE1}"/>
    <cellStyle name="Comma 3 7 2 2 2 2 2" xfId="5962" xr:uid="{187BAD4B-7BF0-4D1D-85AB-396208CAF68B}"/>
    <cellStyle name="Comma 3 7 2 2 2 3" xfId="5963" xr:uid="{B5362754-C877-4C69-BB95-577C3E3A7091}"/>
    <cellStyle name="Comma 3 7 2 2 3" xfId="3898" xr:uid="{95A4D60E-5D70-49A0-8C4D-316A6F0C059D}"/>
    <cellStyle name="Comma 3 7 2 2 3 2" xfId="5964" xr:uid="{3260945C-5D4A-4FD5-A50D-A58C97EBDA6C}"/>
    <cellStyle name="Comma 3 7 2 2 4" xfId="5965" xr:uid="{4471DB10-F3DF-4D87-A134-21C71664039C}"/>
    <cellStyle name="Comma 3 7 2 3" xfId="2804" xr:uid="{A1A0A798-F57B-4257-B518-5D7D11B38CB5}"/>
    <cellStyle name="Comma 3 7 2 3 2" xfId="4262" xr:uid="{32E9F51F-298F-41B0-9C16-746CEBC8A852}"/>
    <cellStyle name="Comma 3 7 2 3 2 2" xfId="5966" xr:uid="{70D1B953-5131-4356-9BAF-D5EBD471DDDC}"/>
    <cellStyle name="Comma 3 7 2 3 3" xfId="5967" xr:uid="{0B463431-36C2-4016-AB2C-84B6A95727A4}"/>
    <cellStyle name="Comma 3 7 2 4" xfId="3534" xr:uid="{F1057AE3-F964-427E-969C-4605669EB0AB}"/>
    <cellStyle name="Comma 3 7 2 4 2" xfId="5968" xr:uid="{B7092B5B-BD76-4519-8F82-9B5A62024F72}"/>
    <cellStyle name="Comma 3 7 2 5" xfId="5969" xr:uid="{E58B6D68-1381-40AD-870D-D245343A3768}"/>
    <cellStyle name="Comma 3 7 3" xfId="2254" xr:uid="{4195F976-F72B-4405-92B1-3C8A0BA0F0AA}"/>
    <cellStyle name="Comma 3 7 3 2" xfId="2986" xr:uid="{57CB9EAE-9424-41E9-8D52-91A1E006BECF}"/>
    <cellStyle name="Comma 3 7 3 2 2" xfId="4444" xr:uid="{FD5516E0-4270-46C7-B2CD-93D77FDCE343}"/>
    <cellStyle name="Comma 3 7 3 2 2 2" xfId="5970" xr:uid="{ED43BC9A-F4BC-4D17-8C34-9B83C5BDE65A}"/>
    <cellStyle name="Comma 3 7 3 2 3" xfId="5971" xr:uid="{73D2B136-137B-40E4-8233-D744F24B4FA5}"/>
    <cellStyle name="Comma 3 7 3 3" xfId="3716" xr:uid="{C025778B-C76D-4B3E-885E-0F6BE9DA1E11}"/>
    <cellStyle name="Comma 3 7 3 3 2" xfId="5972" xr:uid="{FE680C79-9F2F-403D-BCB6-FD5FA34CEF2E}"/>
    <cellStyle name="Comma 3 7 3 4" xfId="5973" xr:uid="{5F159637-2C9D-4BBC-A22C-700040C909B4}"/>
    <cellStyle name="Comma 3 7 4" xfId="2620" xr:uid="{960022AA-A8FC-46DA-B835-7303CB6613D6}"/>
    <cellStyle name="Comma 3 7 4 2" xfId="4080" xr:uid="{DD84FB51-8204-4052-A359-D1B95D91098F}"/>
    <cellStyle name="Comma 3 7 4 2 2" xfId="5974" xr:uid="{8D0ACCAF-8937-4BC0-B20D-C26353A3E993}"/>
    <cellStyle name="Comma 3 7 4 3" xfId="5975" xr:uid="{A8961A05-87B0-4422-8C7F-7C6EF3175DD3}"/>
    <cellStyle name="Comma 3 7 5" xfId="3350" xr:uid="{71A152A1-78DD-4A43-8DAA-01F613E38EFE}"/>
    <cellStyle name="Comma 3 7 5 2" xfId="5976" xr:uid="{4F6C8B5F-D1B8-4B3E-855F-A475ACF726CA}"/>
    <cellStyle name="Comma 3 7 6" xfId="5977" xr:uid="{AA797EEB-77AC-4993-B519-1533C44933E7}"/>
    <cellStyle name="Comma 3 8" xfId="532" xr:uid="{00000000-0005-0000-0000-000080000000}"/>
    <cellStyle name="Comma 3 8 2" xfId="1757" xr:uid="{FF2589FD-1C87-4D7F-A1C7-84E2D1E9C5D4}"/>
    <cellStyle name="Comma 3 8 2 2" xfId="2562" xr:uid="{E094E390-77C6-4569-9C85-79AE57259909}"/>
    <cellStyle name="Comma 3 8 2 2 2" xfId="3292" xr:uid="{1D7AF222-3383-400F-B5F8-816EF4DD1628}"/>
    <cellStyle name="Comma 3 8 2 2 2 2" xfId="4750" xr:uid="{DBE928A0-73B9-4B81-A8D1-D7B2F75552DC}"/>
    <cellStyle name="Comma 3 8 2 2 2 2 2" xfId="5978" xr:uid="{B639F24F-83E9-4F87-8901-1BBA189D1935}"/>
    <cellStyle name="Comma 3 8 2 2 2 3" xfId="5979" xr:uid="{F2AA0400-369C-4949-A39E-92B49D3BB3F7}"/>
    <cellStyle name="Comma 3 8 2 2 3" xfId="4022" xr:uid="{A6442455-468D-42C3-A45E-EBEFC43496AE}"/>
    <cellStyle name="Comma 3 8 2 2 3 2" xfId="5980" xr:uid="{7D6178C5-24F4-470C-92F3-5F4CA6B8B810}"/>
    <cellStyle name="Comma 3 8 2 2 4" xfId="5981" xr:uid="{5C37CCBA-FC1A-4704-B5B0-487A88D5E6FF}"/>
    <cellStyle name="Comma 3 8 2 3" xfId="2928" xr:uid="{54DA4B71-3C21-4CFD-B46C-99D30035B3F3}"/>
    <cellStyle name="Comma 3 8 2 3 2" xfId="4386" xr:uid="{475F2AB2-7794-4543-BE41-78666DDD24DA}"/>
    <cellStyle name="Comma 3 8 2 3 2 2" xfId="5982" xr:uid="{7580ACD3-8D5E-48DF-A5CE-37AFA337A860}"/>
    <cellStyle name="Comma 3 8 2 3 3" xfId="5983" xr:uid="{21641631-22C2-4D6E-B115-225B0810EAC9}"/>
    <cellStyle name="Comma 3 8 2 4" xfId="3658" xr:uid="{B2C40CDF-8223-4ADF-9F1C-7DDDB7EC9E46}"/>
    <cellStyle name="Comma 3 8 2 4 2" xfId="5984" xr:uid="{67388570-D6A9-4E95-8381-8ABF886CADFA}"/>
    <cellStyle name="Comma 3 8 2 5" xfId="5985" xr:uid="{42DEEEFF-B686-4501-8E8B-53FFF0BCEE8B}"/>
    <cellStyle name="Comma 3 8 3" xfId="2378" xr:uid="{86828079-DA06-4A25-9563-2D5A9EA96B33}"/>
    <cellStyle name="Comma 3 8 3 2" xfId="3110" xr:uid="{E5CD181A-1EB6-41E9-A8E3-C37A0E8DC269}"/>
    <cellStyle name="Comma 3 8 3 2 2" xfId="4568" xr:uid="{24818CFF-51D4-4448-BB11-3F780F8BF476}"/>
    <cellStyle name="Comma 3 8 3 2 2 2" xfId="5986" xr:uid="{916F014B-FD9B-4134-AEAB-8EF1B1C1F1FF}"/>
    <cellStyle name="Comma 3 8 3 2 3" xfId="5987" xr:uid="{3AFC3CA2-59EA-4ED7-8B49-64694F722DE8}"/>
    <cellStyle name="Comma 3 8 3 3" xfId="3840" xr:uid="{61019437-F145-4CCE-9E35-6151337A2433}"/>
    <cellStyle name="Comma 3 8 3 3 2" xfId="5988" xr:uid="{8531BF07-DAEB-4A24-B9AF-28819F8CD3A6}"/>
    <cellStyle name="Comma 3 8 3 4" xfId="5989" xr:uid="{BBBFE59A-F951-4F1B-A7F1-0D9E90AE5F02}"/>
    <cellStyle name="Comma 3 8 4" xfId="2744" xr:uid="{2EEE941C-DBDA-416E-9347-12719B705224}"/>
    <cellStyle name="Comma 3 8 4 2" xfId="4204" xr:uid="{673D096B-7DB8-4BC0-89E1-0550D0D17B7A}"/>
    <cellStyle name="Comma 3 8 4 2 2" xfId="5990" xr:uid="{BA662170-ACFA-44FE-BAA8-B8998B152707}"/>
    <cellStyle name="Comma 3 8 4 3" xfId="5991" xr:uid="{E4479196-6296-4564-9613-DF3665F7E3CC}"/>
    <cellStyle name="Comma 3 8 5" xfId="3474" xr:uid="{2126C31B-73E8-465E-BCED-D204DAED6DDF}"/>
    <cellStyle name="Comma 3 8 5 2" xfId="5992" xr:uid="{085B7D3D-102E-4A73-B849-CA464952474D}"/>
    <cellStyle name="Comma 3 8 6" xfId="5993" xr:uid="{DBA500AC-829B-48C7-92C9-BF26924E3426}"/>
    <cellStyle name="Comma 3 9" xfId="1510" xr:uid="{BE44C77B-C751-470D-8DE1-1E963116E129}"/>
    <cellStyle name="Comma 3 9 2" xfId="2411" xr:uid="{BBA29990-D932-47D0-A03D-117A51C7C974}"/>
    <cellStyle name="Comma 3 9 2 2" xfId="3141" xr:uid="{06D70B88-0918-4BE7-BF4C-697C6B30464D}"/>
    <cellStyle name="Comma 3 9 2 2 2" xfId="4599" xr:uid="{A7BB06DC-4FAE-4776-AA5A-29F9917CFD90}"/>
    <cellStyle name="Comma 3 9 2 2 2 2" xfId="5994" xr:uid="{A09D1B99-D0A7-4367-9CD7-94E1B829C0E1}"/>
    <cellStyle name="Comma 3 9 2 2 3" xfId="5995" xr:uid="{B3740862-A3BA-4BD0-8481-5A7EA449760E}"/>
    <cellStyle name="Comma 3 9 2 3" xfId="3871" xr:uid="{8EC85893-FC52-4B99-AFF7-327FBFF3E158}"/>
    <cellStyle name="Comma 3 9 2 3 2" xfId="5996" xr:uid="{B15C33D2-0428-49E9-9A09-3ECBEA0D18A4}"/>
    <cellStyle name="Comma 3 9 2 4" xfId="5997" xr:uid="{A0818AD1-556C-4F7C-8544-A04EAAB7C426}"/>
    <cellStyle name="Comma 3 9 3" xfId="2777" xr:uid="{27A7CFEF-5E12-43F8-9E2B-F9C2C8AA455D}"/>
    <cellStyle name="Comma 3 9 3 2" xfId="4235" xr:uid="{D4036DE6-648B-4ECB-81C5-47CC2BD5551F}"/>
    <cellStyle name="Comma 3 9 3 2 2" xfId="5998" xr:uid="{ACE52995-EAD4-4188-A852-838206100E1C}"/>
    <cellStyle name="Comma 3 9 3 3" xfId="5999" xr:uid="{F5A85C13-CB53-4371-B3B6-9D5D91CC8F17}"/>
    <cellStyle name="Comma 3 9 4" xfId="3507" xr:uid="{7A8DF5F3-B113-4B88-ADE0-B9481A9AB40E}"/>
    <cellStyle name="Comma 3 9 4 2" xfId="6000" xr:uid="{5F05D41A-89D8-4A5E-B86A-80F9EE1FB1DA}"/>
    <cellStyle name="Comma 3 9 5" xfId="6001" xr:uid="{3DC4361E-E555-4D1E-B6D0-B15BC7EF0CAE}"/>
    <cellStyle name="Comma 3_Forecast Flash Report" xfId="900" xr:uid="{00000000-0005-0000-0000-000081000000}"/>
    <cellStyle name="Comma 4" xfId="33" xr:uid="{00000000-0005-0000-0000-000082000000}"/>
    <cellStyle name="Comma 4 10" xfId="2596" xr:uid="{44F658E9-0B02-45CD-9C7D-FCB0FDDEDF84}"/>
    <cellStyle name="Comma 4 10 2" xfId="4056" xr:uid="{1276A644-123B-461F-B505-9DAA6905E7EF}"/>
    <cellStyle name="Comma 4 10 2 2" xfId="6002" xr:uid="{1692515B-E72A-4B0E-ABE7-CF316492CBB4}"/>
    <cellStyle name="Comma 4 10 3" xfId="6003" xr:uid="{6E897315-25FF-41CB-BD2A-FB4B7D6647CE}"/>
    <cellStyle name="Comma 4 11" xfId="3326" xr:uid="{916A9E56-12EC-438C-B46B-30826AEC89A4}"/>
    <cellStyle name="Comma 4 11 2" xfId="6004" xr:uid="{43C2A324-571E-4E7D-B14E-9C0D3A4B7773}"/>
    <cellStyle name="Comma 4 12" xfId="6005" xr:uid="{37D789B6-CA49-4C08-8C52-90109D1185EA}"/>
    <cellStyle name="Comma 4 13" xfId="8220" xr:uid="{2B557511-6567-430B-9C07-FF886DD9AE42}"/>
    <cellStyle name="Comma 4 2" xfId="268" xr:uid="{00000000-0005-0000-0000-000083000000}"/>
    <cellStyle name="Comma 4 2 2" xfId="1577" xr:uid="{91CE3BFC-3F71-4B14-A135-23C7552C420B}"/>
    <cellStyle name="Comma 4 2 2 2" xfId="2442" xr:uid="{C354203A-55C9-404B-9C54-A2BCF4770767}"/>
    <cellStyle name="Comma 4 2 2 2 2" xfId="3172" xr:uid="{6055D380-2E5B-47DF-9C83-1F6DD083D73A}"/>
    <cellStyle name="Comma 4 2 2 2 2 2" xfId="4630" xr:uid="{EEF6FEC3-03A9-46C3-B7E4-94560838EC12}"/>
    <cellStyle name="Comma 4 2 2 2 2 2 2" xfId="6006" xr:uid="{21B73822-6A64-4744-ACC4-962EE2A293B0}"/>
    <cellStyle name="Comma 4 2 2 2 2 3" xfId="6007" xr:uid="{3680AC43-7606-41BA-93B9-2F05917509E0}"/>
    <cellStyle name="Comma 4 2 2 2 3" xfId="3902" xr:uid="{55BF697D-51DF-4E73-A5FA-2161AB964AA9}"/>
    <cellStyle name="Comma 4 2 2 2 3 2" xfId="6008" xr:uid="{A20F6B7D-547E-4F63-8AB2-A9D7AA94F57C}"/>
    <cellStyle name="Comma 4 2 2 2 4" xfId="6009" xr:uid="{31693048-CFDA-4246-9252-4A8206FE106A}"/>
    <cellStyle name="Comma 4 2 2 3" xfId="2808" xr:uid="{67B41C19-0213-4BA3-ADDD-915C6D1C0D57}"/>
    <cellStyle name="Comma 4 2 2 3 2" xfId="4266" xr:uid="{EBBB70FA-4B0F-4E3C-92F7-2C16520C9FCD}"/>
    <cellStyle name="Comma 4 2 2 3 2 2" xfId="6010" xr:uid="{885EAEC1-BD01-468A-83C6-A017FF92006F}"/>
    <cellStyle name="Comma 4 2 2 3 3" xfId="6011" xr:uid="{5C224B48-6DE0-4CDB-9659-879890345002}"/>
    <cellStyle name="Comma 4 2 2 4" xfId="3538" xr:uid="{D9C5879B-97D7-4DF3-AFBA-A254ECB88291}"/>
    <cellStyle name="Comma 4 2 2 4 2" xfId="6012" xr:uid="{8C08C70C-82F0-4590-8C8A-97B5BE727301}"/>
    <cellStyle name="Comma 4 2 2 5" xfId="6013" xr:uid="{5F61CB75-9D16-49EA-91BB-A9B6B948F1AD}"/>
    <cellStyle name="Comma 4 2 3" xfId="2258" xr:uid="{2ABA49FA-20E6-4518-80BE-004448661033}"/>
    <cellStyle name="Comma 4 2 3 2" xfId="2990" xr:uid="{C93A19B6-710F-41CC-A520-90B3024CA56A}"/>
    <cellStyle name="Comma 4 2 3 2 2" xfId="4448" xr:uid="{478C4441-74ED-47F7-B09D-A15E44BA9228}"/>
    <cellStyle name="Comma 4 2 3 2 2 2" xfId="6014" xr:uid="{D94BD99B-2CD3-4EDF-A671-7D95B40ADD5F}"/>
    <cellStyle name="Comma 4 2 3 2 3" xfId="6015" xr:uid="{5835EFF9-D600-424B-B6B2-99245FC42910}"/>
    <cellStyle name="Comma 4 2 3 3" xfId="3720" xr:uid="{58EF523C-F2A3-4C67-8B4D-60253B3EF31B}"/>
    <cellStyle name="Comma 4 2 3 3 2" xfId="6016" xr:uid="{547CB108-FC8F-4518-A81D-9B240F09AB86}"/>
    <cellStyle name="Comma 4 2 3 4" xfId="6017" xr:uid="{FD71DDCB-3DB1-4379-93BD-85ADCF1960F5}"/>
    <cellStyle name="Comma 4 2 4" xfId="2624" xr:uid="{37398D81-3C16-426A-8F8E-7FFFC6B57EEF}"/>
    <cellStyle name="Comma 4 2 4 2" xfId="4084" xr:uid="{2A2AFD63-8F74-4E4A-BF30-468ED6770FED}"/>
    <cellStyle name="Comma 4 2 4 2 2" xfId="6018" xr:uid="{C32E8B75-C70B-4724-8FCB-CDDD53690625}"/>
    <cellStyle name="Comma 4 2 4 3" xfId="6019" xr:uid="{B3464570-ABF1-4022-A860-7B77AFC61943}"/>
    <cellStyle name="Comma 4 2 5" xfId="3354" xr:uid="{0AB999F1-FDB8-42CE-850A-E1D342F7979C}"/>
    <cellStyle name="Comma 4 2 5 2" xfId="6020" xr:uid="{3010978D-DFB6-4075-9729-E86658FA4983}"/>
    <cellStyle name="Comma 4 2 6" xfId="6021" xr:uid="{634CC08C-F4BA-4274-ABEE-93CDBA7DF215}"/>
    <cellStyle name="Comma 4 3" xfId="274" xr:uid="{00000000-0005-0000-0000-000084000000}"/>
    <cellStyle name="Comma 4 3 2" xfId="484" xr:uid="{00000000-0005-0000-0000-000085000000}"/>
    <cellStyle name="Comma 4 3 2 2" xfId="1722" xr:uid="{0B2003EE-598A-4AA0-97AF-CE670FA19D6E}"/>
    <cellStyle name="Comma 4 3 2 2 2" xfId="2560" xr:uid="{9967B4AD-EBFE-4216-93AC-15390756A7D7}"/>
    <cellStyle name="Comma 4 3 2 2 2 2" xfId="3290" xr:uid="{E847C0F5-93B6-4C08-80A4-4C62C08A2355}"/>
    <cellStyle name="Comma 4 3 2 2 2 2 2" xfId="4748" xr:uid="{47F11BBE-477A-4FE9-A363-CB1E4500F131}"/>
    <cellStyle name="Comma 4 3 2 2 2 2 2 2" xfId="6022" xr:uid="{80AE669F-8417-4F28-8287-355350B2F43D}"/>
    <cellStyle name="Comma 4 3 2 2 2 2 3" xfId="6023" xr:uid="{0CA224F7-E6E2-441A-8576-A3DF493842C6}"/>
    <cellStyle name="Comma 4 3 2 2 2 3" xfId="4020" xr:uid="{A91CA71C-BEBB-486D-BCFB-CB898CA117A8}"/>
    <cellStyle name="Comma 4 3 2 2 2 3 2" xfId="6024" xr:uid="{9A887E70-47D3-4E82-B6EC-392639380161}"/>
    <cellStyle name="Comma 4 3 2 2 2 4" xfId="6025" xr:uid="{CA17D035-3366-46A2-B992-05789BF0DFD6}"/>
    <cellStyle name="Comma 4 3 2 2 3" xfId="2926" xr:uid="{0A59D57C-4851-4F07-9D97-8378B104A625}"/>
    <cellStyle name="Comma 4 3 2 2 3 2" xfId="4384" xr:uid="{2EFDF98F-4786-42B4-99ED-E2359E0D2346}"/>
    <cellStyle name="Comma 4 3 2 2 3 2 2" xfId="6026" xr:uid="{0EBDA712-8700-4BE2-9EB1-8649283177E2}"/>
    <cellStyle name="Comma 4 3 2 2 3 3" xfId="6027" xr:uid="{12B84687-E737-4EDA-9B03-6E01191CC5CD}"/>
    <cellStyle name="Comma 4 3 2 2 4" xfId="3656" xr:uid="{654ACC85-74EE-4E53-A40B-CC92C37ED943}"/>
    <cellStyle name="Comma 4 3 2 2 4 2" xfId="6028" xr:uid="{D6285F78-9C9E-441D-A034-AE4945146F77}"/>
    <cellStyle name="Comma 4 3 2 2 5" xfId="6029" xr:uid="{197D317B-566D-4093-BB12-FF3D4292B5DC}"/>
    <cellStyle name="Comma 4 3 2 3" xfId="2376" xr:uid="{5585A8DD-899D-4268-A9B4-7AC1B041B780}"/>
    <cellStyle name="Comma 4 3 2 3 2" xfId="3108" xr:uid="{1A8EF4C4-EDC8-401A-AD2B-74881F432049}"/>
    <cellStyle name="Comma 4 3 2 3 2 2" xfId="4566" xr:uid="{C89E20F4-8447-4901-84B5-1DACCB3B3092}"/>
    <cellStyle name="Comma 4 3 2 3 2 2 2" xfId="6030" xr:uid="{9D977AE5-CE58-4A29-92D3-613DFF9A30A1}"/>
    <cellStyle name="Comma 4 3 2 3 2 3" xfId="6031" xr:uid="{452F390C-59F7-467C-A93D-17185763E067}"/>
    <cellStyle name="Comma 4 3 2 3 3" xfId="3838" xr:uid="{929BF056-1AB1-4A88-BB29-87325E559EDA}"/>
    <cellStyle name="Comma 4 3 2 3 3 2" xfId="6032" xr:uid="{7466018B-419A-4C11-B56E-B4F19D6DD646}"/>
    <cellStyle name="Comma 4 3 2 3 4" xfId="6033" xr:uid="{C6E1BA5C-40BF-4BEF-B960-605B803E878E}"/>
    <cellStyle name="Comma 4 3 2 4" xfId="2742" xr:uid="{5723D956-D0AB-4C44-A93B-A93353AF5DA9}"/>
    <cellStyle name="Comma 4 3 2 4 2" xfId="4202" xr:uid="{BB72421A-F0A7-4BED-9719-6647F7A3BBE2}"/>
    <cellStyle name="Comma 4 3 2 4 2 2" xfId="6034" xr:uid="{EC5AA273-99F8-4999-8C90-8061D4A98791}"/>
    <cellStyle name="Comma 4 3 2 4 3" xfId="6035" xr:uid="{8CF773FB-9606-4BC1-B636-033D54205718}"/>
    <cellStyle name="Comma 4 3 2 5" xfId="3472" xr:uid="{D9D04032-30F0-45CF-AF13-CCCBD88F81B3}"/>
    <cellStyle name="Comma 4 3 2 5 2" xfId="6036" xr:uid="{E56BA735-3BA3-46AF-B60F-9B114BE41DD7}"/>
    <cellStyle name="Comma 4 3 2 6" xfId="6037" xr:uid="{C318334F-1FF8-4073-AD00-C403A5FCB056}"/>
    <cellStyle name="Comma 4 3 3" xfId="465" xr:uid="{00000000-0005-0000-0000-000086000000}"/>
    <cellStyle name="Comma 4 3 3 2" xfId="1715" xr:uid="{3C1CB891-0A6A-491E-B70C-C5C9F08FD654}"/>
    <cellStyle name="Comma 4 3 3 2 2" xfId="2555" xr:uid="{354C48AF-636E-40FB-AFDD-788738E6A555}"/>
    <cellStyle name="Comma 4 3 3 2 2 2" xfId="3285" xr:uid="{10DDC078-5187-4DFE-AC72-202A5B38E202}"/>
    <cellStyle name="Comma 4 3 3 2 2 2 2" xfId="4743" xr:uid="{297410BA-BDCF-4713-A085-0E6FED28FEAC}"/>
    <cellStyle name="Comma 4 3 3 2 2 2 2 2" xfId="6038" xr:uid="{18879FB6-BF5C-404C-91E1-63AD55797869}"/>
    <cellStyle name="Comma 4 3 3 2 2 2 3" xfId="6039" xr:uid="{F03678C5-35F0-4996-826E-BE21A6033B9D}"/>
    <cellStyle name="Comma 4 3 3 2 2 3" xfId="4015" xr:uid="{76523FDB-B648-473C-8F26-7B38020190E5}"/>
    <cellStyle name="Comma 4 3 3 2 2 3 2" xfId="6040" xr:uid="{DB2935DC-95CC-4232-8732-37BBF5EF00BD}"/>
    <cellStyle name="Comma 4 3 3 2 2 4" xfId="6041" xr:uid="{BF72BFDE-3777-4736-8D39-4FC8765FCD9E}"/>
    <cellStyle name="Comma 4 3 3 2 3" xfId="2921" xr:uid="{0F48C62E-653C-409B-A80C-0E87CE1EA145}"/>
    <cellStyle name="Comma 4 3 3 2 3 2" xfId="4379" xr:uid="{BF97A28E-C2C7-4B67-A397-F7DE27BD2315}"/>
    <cellStyle name="Comma 4 3 3 2 3 2 2" xfId="6042" xr:uid="{5E3F881B-0140-4F63-9DBD-C5B3B077EF40}"/>
    <cellStyle name="Comma 4 3 3 2 3 3" xfId="6043" xr:uid="{E16AB9B9-CDA4-472E-8D90-CF3CA195E626}"/>
    <cellStyle name="Comma 4 3 3 2 4" xfId="3651" xr:uid="{43B9FC76-F269-478E-9B10-FC5DC746625E}"/>
    <cellStyle name="Comma 4 3 3 2 4 2" xfId="6044" xr:uid="{BCBE1C04-2C76-4D49-9AAB-BFD07D24BCC2}"/>
    <cellStyle name="Comma 4 3 3 2 5" xfId="6045" xr:uid="{B5675C66-A416-40EF-BFC3-FE84A39C6BC1}"/>
    <cellStyle name="Comma 4 3 3 3" xfId="2371" xr:uid="{4543B6D8-844E-4346-9B0A-84DBD2F9446E}"/>
    <cellStyle name="Comma 4 3 3 3 2" xfId="3103" xr:uid="{626BDF45-FC3D-4D73-8228-FEC1C9C436AD}"/>
    <cellStyle name="Comma 4 3 3 3 2 2" xfId="4561" xr:uid="{D8371D7C-815D-49A0-99E1-F8C7788E647C}"/>
    <cellStyle name="Comma 4 3 3 3 2 2 2" xfId="6046" xr:uid="{41588365-A767-4F24-B345-878C13C8BF59}"/>
    <cellStyle name="Comma 4 3 3 3 2 3" xfId="6047" xr:uid="{A11DC789-13F8-438E-94DF-7BC55342B7EF}"/>
    <cellStyle name="Comma 4 3 3 3 3" xfId="3833" xr:uid="{C868DBFE-5ECF-4671-8161-1A2CAC97A529}"/>
    <cellStyle name="Comma 4 3 3 3 3 2" xfId="6048" xr:uid="{A6F0D3B0-DDB2-4447-B9EE-F9BDD081B682}"/>
    <cellStyle name="Comma 4 3 3 3 4" xfId="6049" xr:uid="{649FDD48-B329-4651-AB51-30B408F61F81}"/>
    <cellStyle name="Comma 4 3 3 4" xfId="2737" xr:uid="{53B5A302-5252-4AAA-A313-23E3F4751345}"/>
    <cellStyle name="Comma 4 3 3 4 2" xfId="4197" xr:uid="{173C2126-939B-4559-A2D2-2C91DBF58095}"/>
    <cellStyle name="Comma 4 3 3 4 2 2" xfId="6050" xr:uid="{FA4475C3-AC43-4C2F-9F2E-E6EDA333052E}"/>
    <cellStyle name="Comma 4 3 3 4 3" xfId="6051" xr:uid="{417165A0-7F5F-4091-BDA6-877ADF0A933C}"/>
    <cellStyle name="Comma 4 3 3 5" xfId="3467" xr:uid="{9FF63633-1AF3-4D47-8CCA-E3DD0D9957CE}"/>
    <cellStyle name="Comma 4 3 3 5 2" xfId="6052" xr:uid="{6F506953-25DC-4903-A9FC-5E7B12CB131A}"/>
    <cellStyle name="Comma 4 3 3 6" xfId="6053" xr:uid="{66875678-F589-493C-8629-02C6F0E1ADD1}"/>
    <cellStyle name="Comma 4 3 4" xfId="1582" xr:uid="{97BB0264-41EF-4BD9-B7F2-828A62667683}"/>
    <cellStyle name="Comma 4 3 4 2" xfId="2447" xr:uid="{CBEECB95-2C34-4677-8B20-7E6C6F748557}"/>
    <cellStyle name="Comma 4 3 4 2 2" xfId="3177" xr:uid="{01FFEECE-2442-48EA-BBBB-639828D322F0}"/>
    <cellStyle name="Comma 4 3 4 2 2 2" xfId="4635" xr:uid="{457490C4-1E45-4513-84FB-2A55E1D70267}"/>
    <cellStyle name="Comma 4 3 4 2 2 2 2" xfId="6054" xr:uid="{1E434963-1786-4483-9DB3-3A2C76BD1F69}"/>
    <cellStyle name="Comma 4 3 4 2 2 3" xfId="6055" xr:uid="{271D4C4B-8ADC-451E-8C2B-BDAB22F125A0}"/>
    <cellStyle name="Comma 4 3 4 2 3" xfId="3907" xr:uid="{9104E258-0F1B-4A01-B6FF-4046B3AFCD92}"/>
    <cellStyle name="Comma 4 3 4 2 3 2" xfId="6056" xr:uid="{6F2BB128-6D61-42EF-AFA8-F48DD6F03A55}"/>
    <cellStyle name="Comma 4 3 4 2 4" xfId="6057" xr:uid="{63D6C533-C28B-4026-8CC8-FA176F1AB146}"/>
    <cellStyle name="Comma 4 3 4 3" xfId="2813" xr:uid="{C15DC06E-AFAC-4C3E-8C77-4997F4615617}"/>
    <cellStyle name="Comma 4 3 4 3 2" xfId="4271" xr:uid="{A30B9676-AE85-4FC2-9A04-30AD9A8B966D}"/>
    <cellStyle name="Comma 4 3 4 3 2 2" xfId="6058" xr:uid="{8F294193-4522-4E03-84AF-4338FC2E49E0}"/>
    <cellStyle name="Comma 4 3 4 3 3" xfId="6059" xr:uid="{12C7F093-3EE2-4E6C-BA57-25B793CF9D9B}"/>
    <cellStyle name="Comma 4 3 4 4" xfId="3543" xr:uid="{7C047B96-D44D-4E80-A6FC-3D3407ABC7EA}"/>
    <cellStyle name="Comma 4 3 4 4 2" xfId="6060" xr:uid="{53C007BD-E5B6-4310-AD4D-6F7A8FE63DAE}"/>
    <cellStyle name="Comma 4 3 4 5" xfId="6061" xr:uid="{1C5BEE4A-0C8C-46B1-ABF5-1EB809CDF637}"/>
    <cellStyle name="Comma 4 3 5" xfId="2263" xr:uid="{428884BA-9637-4486-9B4D-617BE43B6D7D}"/>
    <cellStyle name="Comma 4 3 5 2" xfId="2995" xr:uid="{E8ABDE24-75FD-48B4-836A-CC3412523E9B}"/>
    <cellStyle name="Comma 4 3 5 2 2" xfId="4453" xr:uid="{C9AB3274-998E-4EB8-B6B2-6AE0CB4607F5}"/>
    <cellStyle name="Comma 4 3 5 2 2 2" xfId="6062" xr:uid="{965251EA-5AEE-489D-8CD8-2319670FD057}"/>
    <cellStyle name="Comma 4 3 5 2 3" xfId="6063" xr:uid="{DCE56461-CC30-42B3-842F-4BFBA11D2AEC}"/>
    <cellStyle name="Comma 4 3 5 3" xfId="3725" xr:uid="{BC76F496-94CC-43A9-91A7-093046C2DD2B}"/>
    <cellStyle name="Comma 4 3 5 3 2" xfId="6064" xr:uid="{58AF141F-BF7E-4D11-BDAE-E3BAD8A0200F}"/>
    <cellStyle name="Comma 4 3 5 4" xfId="6065" xr:uid="{6E2CC87F-BDEF-4147-B5CB-E9D272C4D001}"/>
    <cellStyle name="Comma 4 3 6" xfId="2629" xr:uid="{D4F88F60-5CEE-48EE-9EB3-C0D4E0F6E43E}"/>
    <cellStyle name="Comma 4 3 6 2" xfId="4089" xr:uid="{C93170CE-7BE6-4456-9DBE-F6D7B621CEEA}"/>
    <cellStyle name="Comma 4 3 6 2 2" xfId="6066" xr:uid="{67D3326A-CD63-4F9A-8718-BB003467FC0F}"/>
    <cellStyle name="Comma 4 3 6 3" xfId="6067" xr:uid="{BDABBB18-AA6F-4056-8694-165263FCC151}"/>
    <cellStyle name="Comma 4 3 7" xfId="3359" xr:uid="{C2A1F5FD-E4B6-4C0B-B2EC-6EC8C5B9FF38}"/>
    <cellStyle name="Comma 4 3 7 2" xfId="6068" xr:uid="{89D5A258-21BA-4D3C-8A07-B0510340D459}"/>
    <cellStyle name="Comma 4 3 8" xfId="6069" xr:uid="{6C6B28C5-D88E-48C6-A104-451F2EC328C3}"/>
    <cellStyle name="Comma 4 3_Forecast Flash Report" xfId="911" xr:uid="{00000000-0005-0000-0000-000087000000}"/>
    <cellStyle name="Comma 4 4" xfId="280" xr:uid="{00000000-0005-0000-0000-000088000000}"/>
    <cellStyle name="Comma 4 4 2" xfId="1587" xr:uid="{9DC8DAC7-A355-4CF0-A436-B2F470EC6AC1}"/>
    <cellStyle name="Comma 4 4 2 2" xfId="2452" xr:uid="{A3A7E412-ADED-444F-AF48-337FECF5E049}"/>
    <cellStyle name="Comma 4 4 2 2 2" xfId="3182" xr:uid="{7DCB2938-4368-4CDF-9163-8106EABFD8E6}"/>
    <cellStyle name="Comma 4 4 2 2 2 2" xfId="4640" xr:uid="{CE1DF4F2-790E-4176-B25E-EB78E310CCDE}"/>
    <cellStyle name="Comma 4 4 2 2 2 2 2" xfId="6070" xr:uid="{415989BF-3FA5-4455-88F9-64C9045840A2}"/>
    <cellStyle name="Comma 4 4 2 2 2 3" xfId="6071" xr:uid="{D4BB20DE-CF4B-4F06-BC12-1BD9877281D8}"/>
    <cellStyle name="Comma 4 4 2 2 3" xfId="3912" xr:uid="{BBED7FAB-1779-4125-A859-4627AE8A2DB2}"/>
    <cellStyle name="Comma 4 4 2 2 3 2" xfId="6072" xr:uid="{4B2E3114-AD9C-4FDC-8926-6F37E6727511}"/>
    <cellStyle name="Comma 4 4 2 2 4" xfId="6073" xr:uid="{1FA9E780-8ED6-473D-BE36-D4996D32DFFE}"/>
    <cellStyle name="Comma 4 4 2 3" xfId="2818" xr:uid="{A0DF2CCC-7BBF-4AA3-A164-150E1A10B27A}"/>
    <cellStyle name="Comma 4 4 2 3 2" xfId="4276" xr:uid="{58B98172-64A1-4EDA-8012-6C66A0C1C321}"/>
    <cellStyle name="Comma 4 4 2 3 2 2" xfId="6074" xr:uid="{17EF5B9F-E066-4AFC-A8F1-166C20FB6EDE}"/>
    <cellStyle name="Comma 4 4 2 3 3" xfId="6075" xr:uid="{1A4100D4-4EC1-453D-AF96-DD953DEB1D41}"/>
    <cellStyle name="Comma 4 4 2 4" xfId="3548" xr:uid="{F86DDD05-4D99-4E2E-8FD3-4EE58DA495BE}"/>
    <cellStyle name="Comma 4 4 2 4 2" xfId="6076" xr:uid="{A5900234-15B6-4AD0-9BBF-3704DE37188B}"/>
    <cellStyle name="Comma 4 4 2 5" xfId="6077" xr:uid="{2CEC1887-3E3C-4ACF-9A5C-9CD69252FBFC}"/>
    <cellStyle name="Comma 4 4 3" xfId="2268" xr:uid="{A3CDA6E0-A3EE-4661-9AAD-4C1AFA359D91}"/>
    <cellStyle name="Comma 4 4 3 2" xfId="3000" xr:uid="{AE6BDF14-4AD1-4F2E-B37B-7D424CD6121C}"/>
    <cellStyle name="Comma 4 4 3 2 2" xfId="4458" xr:uid="{039FE661-3FEC-4F80-8B2A-B05ADDE47C6C}"/>
    <cellStyle name="Comma 4 4 3 2 2 2" xfId="6078" xr:uid="{E77B904A-2A20-476D-A291-DCE75378AE0A}"/>
    <cellStyle name="Comma 4 4 3 2 3" xfId="6079" xr:uid="{E6915B08-AE94-4FFD-A04A-F3D9D7879FB1}"/>
    <cellStyle name="Comma 4 4 3 3" xfId="3730" xr:uid="{A8147CEE-D09C-4B76-85C2-F4D078551B6C}"/>
    <cellStyle name="Comma 4 4 3 3 2" xfId="6080" xr:uid="{CE20F8F4-D0C6-4FD9-9CE9-4DBB387B63A4}"/>
    <cellStyle name="Comma 4 4 3 4" xfId="6081" xr:uid="{087FDD29-47C5-4B43-B0A5-40C90C9F1D78}"/>
    <cellStyle name="Comma 4 4 4" xfId="2634" xr:uid="{3361FD92-447C-442C-8B96-E9A244E051BE}"/>
    <cellStyle name="Comma 4 4 4 2" xfId="4094" xr:uid="{8ED1A3AA-1966-45BC-A34A-5398039AC95E}"/>
    <cellStyle name="Comma 4 4 4 2 2" xfId="6082" xr:uid="{F6625A84-3294-4EB0-AE3C-231268609B5F}"/>
    <cellStyle name="Comma 4 4 4 3" xfId="6083" xr:uid="{D4F2481E-8FFD-4E46-AE44-41E01336F42C}"/>
    <cellStyle name="Comma 4 4 5" xfId="3364" xr:uid="{CE104B74-015D-47F0-8E21-096D09C0B539}"/>
    <cellStyle name="Comma 4 4 5 2" xfId="6084" xr:uid="{2C17B255-2FAD-445F-8574-99CDCB47CE88}"/>
    <cellStyle name="Comma 4 4 6" xfId="6085" xr:uid="{87382315-101C-4742-83DB-A1407A1F5C11}"/>
    <cellStyle name="Comma 4 5" xfId="286" xr:uid="{00000000-0005-0000-0000-000089000000}"/>
    <cellStyle name="Comma 4 5 2" xfId="1592" xr:uid="{D5445C59-EEA4-4D90-B663-46D7504493EE}"/>
    <cellStyle name="Comma 4 5 2 2" xfId="2457" xr:uid="{0B81BCE3-2C59-4628-8ABA-AB09EFC9F4E6}"/>
    <cellStyle name="Comma 4 5 2 2 2" xfId="3187" xr:uid="{44CE09F8-F7A7-408D-96F9-C8AB4C71E0D8}"/>
    <cellStyle name="Comma 4 5 2 2 2 2" xfId="4645" xr:uid="{A03564A4-347C-45A6-AFD3-D2EE592D0E8F}"/>
    <cellStyle name="Comma 4 5 2 2 2 2 2" xfId="6086" xr:uid="{1A4DD3A3-78E6-43C9-B2CC-1C5118FABFF4}"/>
    <cellStyle name="Comma 4 5 2 2 2 3" xfId="6087" xr:uid="{1EC2C8FA-F0E7-4FE5-B6CE-0DCFB5445888}"/>
    <cellStyle name="Comma 4 5 2 2 3" xfId="3917" xr:uid="{34F5B168-9079-49FE-BBC5-0A28F74D2BEC}"/>
    <cellStyle name="Comma 4 5 2 2 3 2" xfId="6088" xr:uid="{1F487D91-E550-4F7F-9E36-4D71EEFDC260}"/>
    <cellStyle name="Comma 4 5 2 2 4" xfId="6089" xr:uid="{560A9B81-A4D0-4284-B5A9-195D9792ED7E}"/>
    <cellStyle name="Comma 4 5 2 3" xfId="2823" xr:uid="{D7A29933-F0A8-4FE0-87EB-A6D56168D203}"/>
    <cellStyle name="Comma 4 5 2 3 2" xfId="4281" xr:uid="{53B15057-5D32-4DDB-9289-5C9C14D0F793}"/>
    <cellStyle name="Comma 4 5 2 3 2 2" xfId="6090" xr:uid="{69B67892-F39E-48BA-94FE-E04F48177693}"/>
    <cellStyle name="Comma 4 5 2 3 3" xfId="6091" xr:uid="{93B17444-8B55-446D-967D-E2E5D980BF2A}"/>
    <cellStyle name="Comma 4 5 2 4" xfId="3553" xr:uid="{5740CD22-CDA9-4F7D-9BFB-A589D83EBDD5}"/>
    <cellStyle name="Comma 4 5 2 4 2" xfId="6092" xr:uid="{1EB1D259-0BA4-45B9-A760-327A1BF971E2}"/>
    <cellStyle name="Comma 4 5 2 5" xfId="6093" xr:uid="{4E35190C-FB0A-46DD-A9DF-2FAA812F5D8D}"/>
    <cellStyle name="Comma 4 5 3" xfId="2273" xr:uid="{9F63D50A-5E70-46B9-8923-3FD0E8A68C3D}"/>
    <cellStyle name="Comma 4 5 3 2" xfId="3005" xr:uid="{5A071192-7B46-4574-8B02-E28C39BDA082}"/>
    <cellStyle name="Comma 4 5 3 2 2" xfId="4463" xr:uid="{516BBCD3-F8DA-4FBC-87D5-1E5B07FD9724}"/>
    <cellStyle name="Comma 4 5 3 2 2 2" xfId="6094" xr:uid="{2DFFAB2E-DC24-4372-B7E9-3AEC70D95592}"/>
    <cellStyle name="Comma 4 5 3 2 3" xfId="6095" xr:uid="{748BDC77-98F5-4B14-A2CC-C001EA538BA2}"/>
    <cellStyle name="Comma 4 5 3 3" xfId="3735" xr:uid="{3B8B14D7-EF01-4E1A-8E8C-308D40CB0411}"/>
    <cellStyle name="Comma 4 5 3 3 2" xfId="6096" xr:uid="{94CF396D-0752-4BE3-BA07-88F032DC79A4}"/>
    <cellStyle name="Comma 4 5 3 4" xfId="6097" xr:uid="{7CB48840-074B-4792-BF66-C8ECE08C09E2}"/>
    <cellStyle name="Comma 4 5 4" xfId="2639" xr:uid="{A003F5E5-423C-4DDF-9633-35061927C24A}"/>
    <cellStyle name="Comma 4 5 4 2" xfId="4099" xr:uid="{876355F8-7199-47D9-8515-966C59C541A6}"/>
    <cellStyle name="Comma 4 5 4 2 2" xfId="6098" xr:uid="{E5FD3230-E935-4E09-98F1-DDFF861D9F8F}"/>
    <cellStyle name="Comma 4 5 4 3" xfId="6099" xr:uid="{CC4C5E85-F5FD-4AA7-B7EE-91D44AFF5C66}"/>
    <cellStyle name="Comma 4 5 5" xfId="3369" xr:uid="{D287F67F-1391-4831-8062-E24840B82DAF}"/>
    <cellStyle name="Comma 4 5 5 2" xfId="6100" xr:uid="{C40088B1-305B-4F39-8C23-B22F242EF0F5}"/>
    <cellStyle name="Comma 4 5 6" xfId="6101" xr:uid="{9E4622A2-1EEA-4DBA-8B79-886184688D27}"/>
    <cellStyle name="Comma 4 6" xfId="321" xr:uid="{00000000-0005-0000-0000-00008A000000}"/>
    <cellStyle name="Comma 4 6 2" xfId="1608" xr:uid="{4E8D307F-AB0F-4C80-9B05-FDE19E2E6CB6}"/>
    <cellStyle name="Comma 4 6 2 2" xfId="2473" xr:uid="{C08E118B-3C38-465D-8E21-C131B5A44FE3}"/>
    <cellStyle name="Comma 4 6 2 2 2" xfId="3203" xr:uid="{78E095EF-F896-498D-AEB2-87E889E13E01}"/>
    <cellStyle name="Comma 4 6 2 2 2 2" xfId="4661" xr:uid="{CC8BF7FE-0FA4-4CAC-8E63-33EAB083CEA3}"/>
    <cellStyle name="Comma 4 6 2 2 2 2 2" xfId="6102" xr:uid="{7C5DFA60-BC3F-4946-A344-44E2A48D618F}"/>
    <cellStyle name="Comma 4 6 2 2 2 3" xfId="6103" xr:uid="{97939A11-EA83-4424-BFFF-EB223DB64DF8}"/>
    <cellStyle name="Comma 4 6 2 2 3" xfId="3933" xr:uid="{64B09568-44CF-4E9F-94F3-0630A534CEED}"/>
    <cellStyle name="Comma 4 6 2 2 3 2" xfId="6104" xr:uid="{F4432850-E791-4B84-A6B8-949866D84BD9}"/>
    <cellStyle name="Comma 4 6 2 2 4" xfId="6105" xr:uid="{05400FE3-86AE-4C11-A805-94C8D05F6F5B}"/>
    <cellStyle name="Comma 4 6 2 3" xfId="2839" xr:uid="{EC729BCE-C911-4772-9FBB-627C8C300580}"/>
    <cellStyle name="Comma 4 6 2 3 2" xfId="4297" xr:uid="{F5C2CF3B-6233-4B3E-B1AB-9163688A75B2}"/>
    <cellStyle name="Comma 4 6 2 3 2 2" xfId="6106" xr:uid="{4570DA95-5275-43FB-B7A0-72E40B5B3B74}"/>
    <cellStyle name="Comma 4 6 2 3 3" xfId="6107" xr:uid="{EAD95138-E620-4AFF-8CBA-E3541027FB87}"/>
    <cellStyle name="Comma 4 6 2 4" xfId="3569" xr:uid="{9D613EB7-DCC7-4DFF-8826-47425416A5B5}"/>
    <cellStyle name="Comma 4 6 2 4 2" xfId="6108" xr:uid="{F94105A6-6C1A-4902-BD50-0EA66D5A6AD7}"/>
    <cellStyle name="Comma 4 6 2 5" xfId="6109" xr:uid="{0189CBAB-00D9-4C9D-8C20-6698F33249C5}"/>
    <cellStyle name="Comma 4 6 3" xfId="2289" xr:uid="{34334420-C6E1-490A-B401-FF9CDB697882}"/>
    <cellStyle name="Comma 4 6 3 2" xfId="3021" xr:uid="{DD159DCA-D759-4757-B3A9-B6CCC1E2544D}"/>
    <cellStyle name="Comma 4 6 3 2 2" xfId="4479" xr:uid="{AB38A879-25A4-440B-AC23-47F65C9DF2EB}"/>
    <cellStyle name="Comma 4 6 3 2 2 2" xfId="6110" xr:uid="{40983DB2-A540-4ABA-9CA8-969683AB711F}"/>
    <cellStyle name="Comma 4 6 3 2 3" xfId="6111" xr:uid="{30633244-8D00-4ACF-96D4-606F6CBB8387}"/>
    <cellStyle name="Comma 4 6 3 3" xfId="3751" xr:uid="{C476D970-CBF8-452F-9096-BC7C1B930243}"/>
    <cellStyle name="Comma 4 6 3 3 2" xfId="6112" xr:uid="{53C4AE7A-031B-4C9B-83FD-B6881A11D202}"/>
    <cellStyle name="Comma 4 6 3 4" xfId="6113" xr:uid="{BD9FE001-9499-4809-AD36-EF7685E1167A}"/>
    <cellStyle name="Comma 4 6 4" xfId="2655" xr:uid="{697B8B73-2F52-4489-B8C8-29AADA22EA6E}"/>
    <cellStyle name="Comma 4 6 4 2" xfId="4115" xr:uid="{C3C44C23-49ED-45B5-98C8-31875AB83707}"/>
    <cellStyle name="Comma 4 6 4 2 2" xfId="6114" xr:uid="{D502E30F-B8F8-43E4-B392-BC36FCA013A6}"/>
    <cellStyle name="Comma 4 6 4 3" xfId="6115" xr:uid="{10A930FF-C6C6-4BF4-8C1D-307CBE5B06E9}"/>
    <cellStyle name="Comma 4 6 5" xfId="3385" xr:uid="{9991A701-BDFD-44C6-AF0D-997F0F516093}"/>
    <cellStyle name="Comma 4 6 5 2" xfId="6116" xr:uid="{B4B34E1C-0A4E-4BFB-9503-6FEE4080DBA7}"/>
    <cellStyle name="Comma 4 6 6" xfId="6117" xr:uid="{76803AD5-CB15-4A0F-87F9-DA7EDD849E5C}"/>
    <cellStyle name="Comma 4 7" xfId="263" xr:uid="{00000000-0005-0000-0000-00008B000000}"/>
    <cellStyle name="Comma 4 7 2" xfId="1574" xr:uid="{1D79CF03-3111-4E87-8911-39BBBEDC42A1}"/>
    <cellStyle name="Comma 4 7 2 2" xfId="2439" xr:uid="{49F9B9EE-3005-4451-A1F6-8B4469683B44}"/>
    <cellStyle name="Comma 4 7 2 2 2" xfId="3169" xr:uid="{CF807AC3-D9B4-4CD4-AD8E-084E3BDA89B4}"/>
    <cellStyle name="Comma 4 7 2 2 2 2" xfId="4627" xr:uid="{6CD4887D-DB17-4DA0-91EF-63073F61DB3F}"/>
    <cellStyle name="Comma 4 7 2 2 2 2 2" xfId="6118" xr:uid="{14F4C4DE-218A-403E-9ADB-BEF97AA089FC}"/>
    <cellStyle name="Comma 4 7 2 2 2 3" xfId="6119" xr:uid="{A2C7DC92-1D51-43B1-BDC4-E7E46C19E8A2}"/>
    <cellStyle name="Comma 4 7 2 2 3" xfId="3899" xr:uid="{697A95CD-05C1-4BDB-8771-E44EA203B370}"/>
    <cellStyle name="Comma 4 7 2 2 3 2" xfId="6120" xr:uid="{89D58039-AAFE-4EBF-B8D5-33ABE4073C4B}"/>
    <cellStyle name="Comma 4 7 2 2 4" xfId="6121" xr:uid="{2C1FA96B-D53F-400D-9418-85DE9BD82FDE}"/>
    <cellStyle name="Comma 4 7 2 3" xfId="2805" xr:uid="{E82CC4D4-B49F-475A-B607-4D08B3D119B4}"/>
    <cellStyle name="Comma 4 7 2 3 2" xfId="4263" xr:uid="{D1BC4D67-E177-410B-862B-8A3223CFCDCB}"/>
    <cellStyle name="Comma 4 7 2 3 2 2" xfId="6122" xr:uid="{BAA36E67-E3FA-4240-8221-61808EB40938}"/>
    <cellStyle name="Comma 4 7 2 3 3" xfId="6123" xr:uid="{C99CB50B-CA43-4C11-ACA4-A8498221796D}"/>
    <cellStyle name="Comma 4 7 2 4" xfId="3535" xr:uid="{74403983-1EAB-46FF-BC41-B300BE4B7D61}"/>
    <cellStyle name="Comma 4 7 2 4 2" xfId="6124" xr:uid="{58AAD6D9-DA3D-4E2B-B902-08CB110789EC}"/>
    <cellStyle name="Comma 4 7 2 5" xfId="6125" xr:uid="{9B8D959F-5A62-48AF-957F-7B1C6EA0C1AD}"/>
    <cellStyle name="Comma 4 7 3" xfId="2255" xr:uid="{6E31EF32-67BA-4198-B205-7D85E5BB41F6}"/>
    <cellStyle name="Comma 4 7 3 2" xfId="2987" xr:uid="{EA589F01-F099-48A0-BC1E-F562A6075916}"/>
    <cellStyle name="Comma 4 7 3 2 2" xfId="4445" xr:uid="{318746BB-8711-4F2C-81E6-97EEE8C6093B}"/>
    <cellStyle name="Comma 4 7 3 2 2 2" xfId="6126" xr:uid="{176DEB51-D633-4579-A76B-242D86BDF1AA}"/>
    <cellStyle name="Comma 4 7 3 2 3" xfId="6127" xr:uid="{00561389-6357-4BD6-93EB-AD3FDDFEA149}"/>
    <cellStyle name="Comma 4 7 3 3" xfId="3717" xr:uid="{B6AB0143-EE25-4804-A86F-70A352613D60}"/>
    <cellStyle name="Comma 4 7 3 3 2" xfId="6128" xr:uid="{7C26F196-768F-4CB0-9442-7390FA8D9C63}"/>
    <cellStyle name="Comma 4 7 3 4" xfId="6129" xr:uid="{22C8576A-C926-4530-8E8F-65F1055F67D9}"/>
    <cellStyle name="Comma 4 7 4" xfId="2621" xr:uid="{B5E5A726-5A3E-4685-8755-9E55B7B00296}"/>
    <cellStyle name="Comma 4 7 4 2" xfId="4081" xr:uid="{6E490C35-51B4-41FD-9D48-34A5F2F72721}"/>
    <cellStyle name="Comma 4 7 4 2 2" xfId="6130" xr:uid="{0EA900CD-C30E-4ED7-8558-333A71E9E1B6}"/>
    <cellStyle name="Comma 4 7 4 3" xfId="6131" xr:uid="{8885D67D-778D-4FC1-B10A-41349A1BE371}"/>
    <cellStyle name="Comma 4 7 5" xfId="3351" xr:uid="{92B7FD79-6AFD-4B55-A83F-EEA3922EBDAF}"/>
    <cellStyle name="Comma 4 7 5 2" xfId="6132" xr:uid="{7F1F9D52-2D5B-457B-BA08-A7470B0F58DF}"/>
    <cellStyle name="Comma 4 7 6" xfId="6133" xr:uid="{CE1A41AF-58F0-42AF-93B0-A7DA1139A0CD}"/>
    <cellStyle name="Comma 4 8" xfId="1513" xr:uid="{8231C7C9-A1B3-4681-A391-12254D9E3E82}"/>
    <cellStyle name="Comma 4 8 2" xfId="2414" xr:uid="{AFFC862C-92CC-43C1-9877-034A0027334E}"/>
    <cellStyle name="Comma 4 8 2 2" xfId="3144" xr:uid="{47A01E49-11F6-4DA5-B249-FC7A7B31B8C2}"/>
    <cellStyle name="Comma 4 8 2 2 2" xfId="4602" xr:uid="{9501EC4B-B2F3-49E5-942F-C2B8C254BD92}"/>
    <cellStyle name="Comma 4 8 2 2 2 2" xfId="6134" xr:uid="{109E9DA4-D3EF-49B9-A4B5-9F320D3821FF}"/>
    <cellStyle name="Comma 4 8 2 2 3" xfId="6135" xr:uid="{237CD2CE-E415-4AA2-A380-9C6A928CC0C0}"/>
    <cellStyle name="Comma 4 8 2 3" xfId="3874" xr:uid="{814BBD66-7DEF-414D-80C3-F09174F3406A}"/>
    <cellStyle name="Comma 4 8 2 3 2" xfId="6136" xr:uid="{50C8FD78-DD06-435F-A3C7-C89936595E80}"/>
    <cellStyle name="Comma 4 8 2 4" xfId="6137" xr:uid="{A94039AE-1D5D-4DBF-808B-0209B838D24A}"/>
    <cellStyle name="Comma 4 8 3" xfId="2780" xr:uid="{76355C6A-F799-4D25-94F1-4E449AE2D74B}"/>
    <cellStyle name="Comma 4 8 3 2" xfId="4238" xr:uid="{E5C8B570-BC81-4E86-A50C-CE31942D87EC}"/>
    <cellStyle name="Comma 4 8 3 2 2" xfId="6138" xr:uid="{3E3A7306-F605-4055-A0B9-E2392AB08AD6}"/>
    <cellStyle name="Comma 4 8 3 3" xfId="6139" xr:uid="{407CBC13-E5B2-4795-9D61-600F73F3B3B9}"/>
    <cellStyle name="Comma 4 8 4" xfId="3510" xr:uid="{3A87B4FE-4D43-414C-903B-B3D416CBB77F}"/>
    <cellStyle name="Comma 4 8 4 2" xfId="6140" xr:uid="{63A978F9-24A5-46C6-B432-865B3F188D2D}"/>
    <cellStyle name="Comma 4 8 5" xfId="6141" xr:uid="{FD216F30-F1D3-42F3-B367-1FFB97AEA2B0}"/>
    <cellStyle name="Comma 4 9" xfId="2230" xr:uid="{8722AC3D-B32B-45FD-8F18-9027D27977E0}"/>
    <cellStyle name="Comma 4 9 2" xfId="2962" xr:uid="{EE9A8445-0E5B-4D25-BF72-313FB2437147}"/>
    <cellStyle name="Comma 4 9 2 2" xfId="4420" xr:uid="{D60A69E8-BB13-4965-A746-48A7145FE40B}"/>
    <cellStyle name="Comma 4 9 2 2 2" xfId="6142" xr:uid="{EFFC8FEF-BE4E-46D1-BF36-B07259A9982D}"/>
    <cellStyle name="Comma 4 9 2 3" xfId="6143" xr:uid="{20F4B28C-AF0B-49FB-BDF1-18BA396B8FF8}"/>
    <cellStyle name="Comma 4 9 3" xfId="3692" xr:uid="{B3DEF086-E740-47CA-B3D2-CBF679DA980A}"/>
    <cellStyle name="Comma 4 9 3 2" xfId="6144" xr:uid="{DF6C1EB5-DE5D-408D-8ACB-DD6DF7C5343C}"/>
    <cellStyle name="Comma 4 9 4" xfId="6145" xr:uid="{1A20B85B-3E8C-4A93-91CE-9464C973C1CA}"/>
    <cellStyle name="Comma 44 9" xfId="23" xr:uid="{00000000-0005-0000-0000-00008C000000}"/>
    <cellStyle name="Comma 44 9 2" xfId="1506" xr:uid="{63EC0BD1-2390-4D85-895D-990EAD94BEE3}"/>
    <cellStyle name="Comma 44 9 2 2" xfId="2407" xr:uid="{571967E7-44BC-4E24-A130-6734610A9E2F}"/>
    <cellStyle name="Comma 44 9 2 2 2" xfId="3137" xr:uid="{8D45C091-0AAD-49D1-B734-F464F65DE568}"/>
    <cellStyle name="Comma 44 9 2 2 2 2" xfId="4595" xr:uid="{96FF7E8E-5B4D-42B2-9E55-85EDD557E4DC}"/>
    <cellStyle name="Comma 44 9 2 2 2 2 2" xfId="6146" xr:uid="{0A1E5893-1FF6-4B8A-A5DC-91C8DB5E76F4}"/>
    <cellStyle name="Comma 44 9 2 2 2 3" xfId="6147" xr:uid="{473C7810-2E78-459D-AC9F-4A4388FD2A9B}"/>
    <cellStyle name="Comma 44 9 2 2 3" xfId="3867" xr:uid="{43B361EA-30B7-45AD-840A-A0703798F3E4}"/>
    <cellStyle name="Comma 44 9 2 2 3 2" xfId="6148" xr:uid="{58C82B3F-4C34-4068-8A69-93FF802A1ADD}"/>
    <cellStyle name="Comma 44 9 2 2 4" xfId="6149" xr:uid="{6DF9E4A1-E71A-494D-9E46-BA35625C1885}"/>
    <cellStyle name="Comma 44 9 2 3" xfId="2773" xr:uid="{4A0F39D2-D6C3-4DCA-AC25-8E8BFFD6EC2A}"/>
    <cellStyle name="Comma 44 9 2 3 2" xfId="4231" xr:uid="{715B417B-F029-4CC4-A3B5-0119DD738D78}"/>
    <cellStyle name="Comma 44 9 2 3 2 2" xfId="6150" xr:uid="{11ABA686-3FE3-4127-85E8-6623591C89B5}"/>
    <cellStyle name="Comma 44 9 2 3 3" xfId="6151" xr:uid="{C049084E-E7C6-43DB-9D03-A6AEB664D324}"/>
    <cellStyle name="Comma 44 9 2 4" xfId="3503" xr:uid="{0E0B1F9C-8C34-4329-B531-6F4EA7285D5F}"/>
    <cellStyle name="Comma 44 9 2 4 2" xfId="6152" xr:uid="{EBFC20AF-B91A-47DB-832A-CFFC2F98F2D3}"/>
    <cellStyle name="Comma 44 9 2 5" xfId="6153" xr:uid="{157A2851-EF8E-48C8-9D7A-4559260505F0}"/>
    <cellStyle name="Comma 44 9 3" xfId="2223" xr:uid="{C86CCE43-E5A8-477E-AF22-C54A86D60866}"/>
    <cellStyle name="Comma 44 9 3 2" xfId="2955" xr:uid="{17B8B008-15B4-4186-AA6F-6F5313A0950B}"/>
    <cellStyle name="Comma 44 9 3 2 2" xfId="4413" xr:uid="{1F8D6FEE-E25C-4548-ADA5-78DDF2EF4A17}"/>
    <cellStyle name="Comma 44 9 3 2 2 2" xfId="6154" xr:uid="{13336E92-C567-4E13-922A-743E713EAA39}"/>
    <cellStyle name="Comma 44 9 3 2 3" xfId="6155" xr:uid="{B7547A00-6496-4FC9-9DC3-581AC769DE1A}"/>
    <cellStyle name="Comma 44 9 3 3" xfId="3685" xr:uid="{DA1C675A-A0DF-42BC-8DB9-D951A740CAF0}"/>
    <cellStyle name="Comma 44 9 3 3 2" xfId="6156" xr:uid="{8A7BA24A-77C7-4852-A99F-41006C9444B7}"/>
    <cellStyle name="Comma 44 9 3 4" xfId="6157" xr:uid="{8B691D64-4F2D-404D-A888-DC1A03834064}"/>
    <cellStyle name="Comma 44 9 4" xfId="2589" xr:uid="{065978B2-F95A-444D-BCA3-D47F2E210E03}"/>
    <cellStyle name="Comma 44 9 4 2" xfId="4049" xr:uid="{7F7D1D8F-C430-4928-9BB7-54606D703041}"/>
    <cellStyle name="Comma 44 9 4 2 2" xfId="6158" xr:uid="{475A84D8-4F6F-4E45-A387-8F972C98BC59}"/>
    <cellStyle name="Comma 44 9 4 3" xfId="6159" xr:uid="{8488D3F4-3631-413F-8AF0-1B6976E32E72}"/>
    <cellStyle name="Comma 44 9 5" xfId="3319" xr:uid="{F5EFF899-BA57-4683-ADE8-BF5F9D513A6C}"/>
    <cellStyle name="Comma 44 9 5 2" xfId="6160" xr:uid="{26A181AC-8E9D-4DEF-B121-BD05D005EC37}"/>
    <cellStyle name="Comma 44 9 6" xfId="6161" xr:uid="{88170F55-A6A5-49C4-8740-01A0D7D2E9D4}"/>
    <cellStyle name="Comma 45" xfId="18" xr:uid="{00000000-0005-0000-0000-00008D000000}"/>
    <cellStyle name="Comma 45 2" xfId="1503" xr:uid="{17CE17C9-428D-4E85-9CB6-083A5B51A2C2}"/>
    <cellStyle name="Comma 45 2 2" xfId="2404" xr:uid="{7ECA28E7-941C-4D22-82E6-5F8E397D84DE}"/>
    <cellStyle name="Comma 45 2 2 2" xfId="3134" xr:uid="{063D2969-E78B-4C9E-9F71-323EE40710DD}"/>
    <cellStyle name="Comma 45 2 2 2 2" xfId="4592" xr:uid="{A072140B-DD3E-42BD-B492-6F54A96159B7}"/>
    <cellStyle name="Comma 45 2 2 2 2 2" xfId="6162" xr:uid="{E7ACFBC1-B647-4F27-9550-69713B90F6F4}"/>
    <cellStyle name="Comma 45 2 2 2 3" xfId="6163" xr:uid="{48F1E513-EE5A-4AAF-9B23-D526FC46E709}"/>
    <cellStyle name="Comma 45 2 2 3" xfId="3864" xr:uid="{C3E95DAD-9B7F-4ADB-A1B9-27E9C8DAE0F0}"/>
    <cellStyle name="Comma 45 2 2 3 2" xfId="6164" xr:uid="{A1190629-842D-4BEB-B69F-70511FDDF7C3}"/>
    <cellStyle name="Comma 45 2 2 4" xfId="6165" xr:uid="{987BAEFC-A5E3-44A8-BE76-C3C90C65A2D8}"/>
    <cellStyle name="Comma 45 2 3" xfId="2770" xr:uid="{24A3000B-E069-47C8-B1DF-583377A26096}"/>
    <cellStyle name="Comma 45 2 3 2" xfId="4228" xr:uid="{EAD2CA9E-DC97-438E-BF69-78F28331C243}"/>
    <cellStyle name="Comma 45 2 3 2 2" xfId="6166" xr:uid="{5E710814-EB1F-4A5F-A75C-ADC4695D104E}"/>
    <cellStyle name="Comma 45 2 3 3" xfId="6167" xr:uid="{1FA52386-01EE-4346-8D6B-B11B59C5B42C}"/>
    <cellStyle name="Comma 45 2 4" xfId="3500" xr:uid="{0484BA41-D8CB-47D3-9103-7D48F360AACC}"/>
    <cellStyle name="Comma 45 2 4 2" xfId="6168" xr:uid="{D02D213F-0E78-4386-A3E5-62937AADA41D}"/>
    <cellStyle name="Comma 45 2 5" xfId="6169" xr:uid="{71161305-EDBB-45FB-876B-92315DAA0E78}"/>
    <cellStyle name="Comma 45 3" xfId="2220" xr:uid="{7E5FE6A2-85B5-4615-8317-B30170F0903C}"/>
    <cellStyle name="Comma 45 3 2" xfId="2952" xr:uid="{C92F2DBA-ED92-40A8-936F-BD69C8EC7774}"/>
    <cellStyle name="Comma 45 3 2 2" xfId="4410" xr:uid="{C1B579DC-B30D-4349-8D71-3EE671241A03}"/>
    <cellStyle name="Comma 45 3 2 2 2" xfId="6170" xr:uid="{717BF57B-2BEF-46DD-8EFB-F7ED668C3BF0}"/>
    <cellStyle name="Comma 45 3 2 3" xfId="6171" xr:uid="{535E37AF-E48F-46E2-AFB0-9ED78CECB331}"/>
    <cellStyle name="Comma 45 3 3" xfId="3682" xr:uid="{FEBC04E8-1A7C-4768-86C0-945024572755}"/>
    <cellStyle name="Comma 45 3 3 2" xfId="6172" xr:uid="{2E7A35DE-C8AD-46F5-9D3A-8DE838AE330F}"/>
    <cellStyle name="Comma 45 3 4" xfId="6173" xr:uid="{4AD37626-CF62-4B2E-9C98-558CDEBD0820}"/>
    <cellStyle name="Comma 45 4" xfId="2586" xr:uid="{103513BE-359F-4C95-B988-33C22B510988}"/>
    <cellStyle name="Comma 45 4 2" xfId="4046" xr:uid="{5222051C-1D1C-44A9-8982-3528EF1CD8F9}"/>
    <cellStyle name="Comma 45 4 2 2" xfId="6174" xr:uid="{640384AA-9D53-4AF1-A055-ECF3D47F5590}"/>
    <cellStyle name="Comma 45 4 3" xfId="6175" xr:uid="{7B80779D-E4F6-4535-A8A8-5294EB629F8B}"/>
    <cellStyle name="Comma 45 5" xfId="3316" xr:uid="{96523EE0-6DFE-4F05-9273-976A6AEBD535}"/>
    <cellStyle name="Comma 45 5 2" xfId="6176" xr:uid="{39AD1D7E-CB40-4713-B046-B1FC893C1A11}"/>
    <cellStyle name="Comma 45 6" xfId="6177" xr:uid="{38527364-7DCB-49EE-B8EF-1F6C8670CF21}"/>
    <cellStyle name="Comma 5" xfId="35" xr:uid="{00000000-0005-0000-0000-00008E000000}"/>
    <cellStyle name="Comma 5 10" xfId="3328" xr:uid="{05927B76-78AC-4904-A2DE-B59346C9F673}"/>
    <cellStyle name="Comma 5 10 2" xfId="6178" xr:uid="{98EBDAB2-3CB9-487F-A489-3E1C8F0E835B}"/>
    <cellStyle name="Comma 5 11" xfId="6179" xr:uid="{D3E9024C-38D2-44BC-882F-1968C27B5529}"/>
    <cellStyle name="Comma 5 12" xfId="8669" xr:uid="{09A93CE5-1784-46C7-995D-5C26755FA7B5}"/>
    <cellStyle name="Comma 5 2" xfId="278" xr:uid="{00000000-0005-0000-0000-00008F000000}"/>
    <cellStyle name="Comma 5 2 2" xfId="1585" xr:uid="{EF33E677-591A-4B5B-B1C6-F014CB5026AA}"/>
    <cellStyle name="Comma 5 2 2 2" xfId="2450" xr:uid="{8A953EF8-05C6-48B8-BFA0-58AE35691F28}"/>
    <cellStyle name="Comma 5 2 2 2 2" xfId="3180" xr:uid="{A3A366FE-AFB6-4BF7-AD08-124B31CE32F8}"/>
    <cellStyle name="Comma 5 2 2 2 2 2" xfId="4638" xr:uid="{BC985F6D-C387-489C-8D8E-E02019966D82}"/>
    <cellStyle name="Comma 5 2 2 2 2 2 2" xfId="6180" xr:uid="{F823B88B-001B-40F1-99E6-A6E63566B119}"/>
    <cellStyle name="Comma 5 2 2 2 2 3" xfId="6181" xr:uid="{FA883C35-6DBE-4CCC-9B7F-B9204A5585F4}"/>
    <cellStyle name="Comma 5 2 2 2 3" xfId="3910" xr:uid="{BEB07878-F5E2-4B62-9A80-ADCB4513AA6F}"/>
    <cellStyle name="Comma 5 2 2 2 3 2" xfId="6182" xr:uid="{77359913-7387-4CE6-9D77-47AF5F1D9A42}"/>
    <cellStyle name="Comma 5 2 2 2 4" xfId="6183" xr:uid="{27B6E80F-D907-4130-8854-150829EADB00}"/>
    <cellStyle name="Comma 5 2 2 3" xfId="2816" xr:uid="{C7C9E8CC-B830-4D64-9A07-87B92CA5003B}"/>
    <cellStyle name="Comma 5 2 2 3 2" xfId="4274" xr:uid="{3B640514-C684-4DF6-8277-313726DB4453}"/>
    <cellStyle name="Comma 5 2 2 3 2 2" xfId="6184" xr:uid="{4438B007-3094-419C-B9E2-345114E872FB}"/>
    <cellStyle name="Comma 5 2 2 3 3" xfId="6185" xr:uid="{8E025410-448A-469C-A4B8-5AE4AD594511}"/>
    <cellStyle name="Comma 5 2 2 4" xfId="3546" xr:uid="{175DB47C-872D-47B4-80BD-D864A3DC4DF2}"/>
    <cellStyle name="Comma 5 2 2 4 2" xfId="6186" xr:uid="{3CA5D223-F608-4FBB-98BD-05DB8B7459A8}"/>
    <cellStyle name="Comma 5 2 2 5" xfId="6187" xr:uid="{C0FD9261-836C-4DDF-A2D5-F483B9F56B6F}"/>
    <cellStyle name="Comma 5 2 3" xfId="2266" xr:uid="{F96CC987-175B-4FFE-BFB2-645501A4BAE6}"/>
    <cellStyle name="Comma 5 2 3 2" xfId="2998" xr:uid="{22570F4E-3E58-4597-9A14-89B6AE7006FE}"/>
    <cellStyle name="Comma 5 2 3 2 2" xfId="4456" xr:uid="{5FB311B3-A7F9-4674-B0A2-59AB4A840D6B}"/>
    <cellStyle name="Comma 5 2 3 2 2 2" xfId="6188" xr:uid="{B3F4BD41-A109-4301-810A-0AEAC649DCFD}"/>
    <cellStyle name="Comma 5 2 3 2 3" xfId="6189" xr:uid="{D13CCFC8-92CD-4FDB-951B-62F1DAAFA946}"/>
    <cellStyle name="Comma 5 2 3 3" xfId="3728" xr:uid="{03B2ED3E-A3AE-4783-A83D-5505F057696A}"/>
    <cellStyle name="Comma 5 2 3 3 2" xfId="6190" xr:uid="{BCD9E85A-BC1D-4A37-9A9F-21DC9610D8D0}"/>
    <cellStyle name="Comma 5 2 3 4" xfId="6191" xr:uid="{E8EC0D44-4F48-41E4-80D3-C92C3B6C6DA3}"/>
    <cellStyle name="Comma 5 2 4" xfId="2632" xr:uid="{4C44BB83-5040-4F0D-A148-881CC3676ECE}"/>
    <cellStyle name="Comma 5 2 4 2" xfId="4092" xr:uid="{4FDD82A5-DB48-4833-83E5-29DA491D8522}"/>
    <cellStyle name="Comma 5 2 4 2 2" xfId="6192" xr:uid="{2066F0D4-25F9-4FFD-A401-73743BE10D48}"/>
    <cellStyle name="Comma 5 2 4 3" xfId="6193" xr:uid="{F652DEA9-3F02-491B-A0E3-F91D876F4A32}"/>
    <cellStyle name="Comma 5 2 5" xfId="3362" xr:uid="{BD436F6B-7487-4834-B6CE-5999058E3924}"/>
    <cellStyle name="Comma 5 2 5 2" xfId="6194" xr:uid="{9CC5C64F-DC1E-49CF-86C3-CDB09977DE9A}"/>
    <cellStyle name="Comma 5 2 6" xfId="6195" xr:uid="{FB0FFE41-0871-4243-916F-F0CC60BA89A9}"/>
    <cellStyle name="Comma 5 3" xfId="284" xr:uid="{00000000-0005-0000-0000-000090000000}"/>
    <cellStyle name="Comma 5 3 2" xfId="1590" xr:uid="{1E16B84C-67C3-4953-B20E-27F4468895EB}"/>
    <cellStyle name="Comma 5 3 2 2" xfId="2455" xr:uid="{AAB02A48-630E-40F9-9E08-60253ED03391}"/>
    <cellStyle name="Comma 5 3 2 2 2" xfId="3185" xr:uid="{CB29EE45-A63B-40CF-B0C3-7E5015E7A751}"/>
    <cellStyle name="Comma 5 3 2 2 2 2" xfId="4643" xr:uid="{A79EFCEE-DDEB-4B35-9011-66ED1902A3A6}"/>
    <cellStyle name="Comma 5 3 2 2 2 2 2" xfId="6196" xr:uid="{C485D297-F177-4F7D-83D3-692C916D2F6F}"/>
    <cellStyle name="Comma 5 3 2 2 2 3" xfId="6197" xr:uid="{A48548DF-09CC-4568-B26A-71CDBCC43D42}"/>
    <cellStyle name="Comma 5 3 2 2 3" xfId="3915" xr:uid="{C03259B2-C2E7-4A6E-BED6-EAD61564951A}"/>
    <cellStyle name="Comma 5 3 2 2 3 2" xfId="6198" xr:uid="{FE235F6F-9B4F-462C-A00D-0D4094B5DDF0}"/>
    <cellStyle name="Comma 5 3 2 2 4" xfId="6199" xr:uid="{14A270F9-E36B-495B-B2CE-E998063718D1}"/>
    <cellStyle name="Comma 5 3 2 3" xfId="2821" xr:uid="{2CF00152-76A4-43A2-86BE-19275255F55B}"/>
    <cellStyle name="Comma 5 3 2 3 2" xfId="4279" xr:uid="{A0D2587F-781D-4FFD-9D0B-CCF0E498C913}"/>
    <cellStyle name="Comma 5 3 2 3 2 2" xfId="6200" xr:uid="{33F9B924-DC62-4831-A8AC-09613A351F7C}"/>
    <cellStyle name="Comma 5 3 2 3 3" xfId="6201" xr:uid="{29C44D9A-B4E1-485B-A5A5-55FF4F195C13}"/>
    <cellStyle name="Comma 5 3 2 4" xfId="3551" xr:uid="{C4621D82-1008-4F51-A060-8FD7F7DD0B9E}"/>
    <cellStyle name="Comma 5 3 2 4 2" xfId="6202" xr:uid="{4D4A4B35-7342-4B5D-A713-9C2934021E9B}"/>
    <cellStyle name="Comma 5 3 2 5" xfId="6203" xr:uid="{C9A9E6EE-88CB-4341-BD4D-07EB1D327A88}"/>
    <cellStyle name="Comma 5 3 3" xfId="2271" xr:uid="{E2BABD31-848F-487F-8DE5-2CDE1A61F12F}"/>
    <cellStyle name="Comma 5 3 3 2" xfId="3003" xr:uid="{93E5F5F5-334F-4A57-8940-134F706D8F8A}"/>
    <cellStyle name="Comma 5 3 3 2 2" xfId="4461" xr:uid="{DCB3F51A-FA8F-4425-A37C-E15A36252AF7}"/>
    <cellStyle name="Comma 5 3 3 2 2 2" xfId="6204" xr:uid="{61304BB1-2654-4027-BE58-A8099F805811}"/>
    <cellStyle name="Comma 5 3 3 2 3" xfId="6205" xr:uid="{42C138E5-C0A9-4D45-A89A-93A072F67313}"/>
    <cellStyle name="Comma 5 3 3 3" xfId="3733" xr:uid="{FF429010-5712-4CD6-9772-40F1E871A371}"/>
    <cellStyle name="Comma 5 3 3 3 2" xfId="6206" xr:uid="{80154549-2E38-4EFC-9271-F44A7107B34E}"/>
    <cellStyle name="Comma 5 3 3 4" xfId="6207" xr:uid="{71673BC0-1C83-450D-AF80-DC927B4811FD}"/>
    <cellStyle name="Comma 5 3 4" xfId="2637" xr:uid="{BF57A3E3-0BAE-4E4D-8FC8-5622E296C980}"/>
    <cellStyle name="Comma 5 3 4 2" xfId="4097" xr:uid="{F6D56C04-A939-4887-89F9-53EAD860B90B}"/>
    <cellStyle name="Comma 5 3 4 2 2" xfId="6208" xr:uid="{58DD0307-E9BE-4D0B-8B7E-B7E1EE2AAACC}"/>
    <cellStyle name="Comma 5 3 4 3" xfId="6209" xr:uid="{4DA1CED8-D47F-49CA-BA69-87767DAF074B}"/>
    <cellStyle name="Comma 5 3 5" xfId="3367" xr:uid="{54A37C54-0671-47D6-B327-770F49764F4F}"/>
    <cellStyle name="Comma 5 3 5 2" xfId="6210" xr:uid="{ACDD1604-0BD6-44D1-ADC5-3CCE9840D5CD}"/>
    <cellStyle name="Comma 5 3 6" xfId="6211" xr:uid="{D1DD7AC3-0F0A-487E-9055-3873BC6B3BD8}"/>
    <cellStyle name="Comma 5 4" xfId="290" xr:uid="{00000000-0005-0000-0000-000091000000}"/>
    <cellStyle name="Comma 5 4 2" xfId="1595" xr:uid="{4C91EDFE-1D1C-429E-8C1F-7A5A02659B8F}"/>
    <cellStyle name="Comma 5 4 2 2" xfId="2460" xr:uid="{84350C54-97DF-4A05-B017-BA42487C1CAE}"/>
    <cellStyle name="Comma 5 4 2 2 2" xfId="3190" xr:uid="{F9FDB5A8-8BF6-4871-8B43-22D7F8A729D2}"/>
    <cellStyle name="Comma 5 4 2 2 2 2" xfId="4648" xr:uid="{F9DFB74A-0A24-4F7D-BE95-7C204E0CE32D}"/>
    <cellStyle name="Comma 5 4 2 2 2 2 2" xfId="6212" xr:uid="{62755EFB-3731-4B56-9B95-2D8D9E2CCB90}"/>
    <cellStyle name="Comma 5 4 2 2 2 3" xfId="6213" xr:uid="{378160E7-41ED-46A4-8BF0-806910CFE712}"/>
    <cellStyle name="Comma 5 4 2 2 3" xfId="3920" xr:uid="{05662145-5FC1-4DF8-936D-7F202B0B2CF5}"/>
    <cellStyle name="Comma 5 4 2 2 3 2" xfId="6214" xr:uid="{11E94D48-6EE5-42ED-9765-B1E2EE9DD9E8}"/>
    <cellStyle name="Comma 5 4 2 2 4" xfId="6215" xr:uid="{F9FB294B-E072-427D-840C-43EE0863361A}"/>
    <cellStyle name="Comma 5 4 2 3" xfId="2826" xr:uid="{9E984FF4-F345-42BA-8935-C9DF8A25737C}"/>
    <cellStyle name="Comma 5 4 2 3 2" xfId="4284" xr:uid="{B9A432A4-68AF-4B21-A1DF-2BEBC05ADF1B}"/>
    <cellStyle name="Comma 5 4 2 3 2 2" xfId="6216" xr:uid="{26B2D83F-4EF7-40D2-B564-8CC478523A14}"/>
    <cellStyle name="Comma 5 4 2 3 3" xfId="6217" xr:uid="{25BF9769-8AAD-4092-A3ED-9401517A823F}"/>
    <cellStyle name="Comma 5 4 2 4" xfId="3556" xr:uid="{DC706C45-A066-4FBF-973C-08731E53E8CB}"/>
    <cellStyle name="Comma 5 4 2 4 2" xfId="6218" xr:uid="{841EC121-302D-4CB0-8812-97909F82CA57}"/>
    <cellStyle name="Comma 5 4 2 5" xfId="6219" xr:uid="{E972A758-8F92-4BF6-AB2B-7433FFA671E8}"/>
    <cellStyle name="Comma 5 4 3" xfId="2276" xr:uid="{07B5B61A-7C93-46CA-9868-0C318331F552}"/>
    <cellStyle name="Comma 5 4 3 2" xfId="3008" xr:uid="{4776907F-14F6-46CC-9949-E2951FCF0DFD}"/>
    <cellStyle name="Comma 5 4 3 2 2" xfId="4466" xr:uid="{76E8CE65-B453-4F50-93EF-ACCF6FF495C3}"/>
    <cellStyle name="Comma 5 4 3 2 2 2" xfId="6220" xr:uid="{45867187-6352-4BDF-A4E3-969939F07BC5}"/>
    <cellStyle name="Comma 5 4 3 2 3" xfId="6221" xr:uid="{BF52453B-1BB2-4C6D-BEBE-99FDD6DA71BA}"/>
    <cellStyle name="Comma 5 4 3 3" xfId="3738" xr:uid="{01728AA5-56A7-4997-8A64-FCC0AB091378}"/>
    <cellStyle name="Comma 5 4 3 3 2" xfId="6222" xr:uid="{866BB674-BFD3-4D5D-A16F-E807454EF638}"/>
    <cellStyle name="Comma 5 4 3 4" xfId="6223" xr:uid="{13232750-E6A3-4E04-84F0-1D29C8663447}"/>
    <cellStyle name="Comma 5 4 4" xfId="2642" xr:uid="{44EFE004-A058-4CE9-8448-E6634C626691}"/>
    <cellStyle name="Comma 5 4 4 2" xfId="4102" xr:uid="{2769B949-97F3-4705-9E3A-11ADEB1E5B13}"/>
    <cellStyle name="Comma 5 4 4 2 2" xfId="6224" xr:uid="{8F4CB65C-667F-485C-835F-A76C5E96F597}"/>
    <cellStyle name="Comma 5 4 4 3" xfId="6225" xr:uid="{677AAAC0-EC38-4979-BBBA-3790F9ECED75}"/>
    <cellStyle name="Comma 5 4 5" xfId="3372" xr:uid="{A9FA2216-4CDC-4A4A-A03F-01C0C5A94011}"/>
    <cellStyle name="Comma 5 4 5 2" xfId="6226" xr:uid="{52E0E6F1-0008-4089-B13A-F6F0827E8D6F}"/>
    <cellStyle name="Comma 5 4 6" xfId="6227" xr:uid="{82442F85-88A6-4404-A0BE-C6B9DF5FA14C}"/>
    <cellStyle name="Comma 5 5" xfId="323" xr:uid="{00000000-0005-0000-0000-000092000000}"/>
    <cellStyle name="Comma 5 5 2" xfId="1610" xr:uid="{5549E6D4-A71A-49C4-92CD-91D1E4632410}"/>
    <cellStyle name="Comma 5 5 2 2" xfId="2475" xr:uid="{8AD78C71-5E3A-4A04-9716-4E971A4BD431}"/>
    <cellStyle name="Comma 5 5 2 2 2" xfId="3205" xr:uid="{9C5FEA3D-61B8-4BE6-89A2-C3FD7968C610}"/>
    <cellStyle name="Comma 5 5 2 2 2 2" xfId="4663" xr:uid="{B7230553-76D8-4DD7-9E38-6B88F4DD0A30}"/>
    <cellStyle name="Comma 5 5 2 2 2 2 2" xfId="6228" xr:uid="{3FC5A506-69A6-4F82-8B21-32FDE66C20E8}"/>
    <cellStyle name="Comma 5 5 2 2 2 3" xfId="6229" xr:uid="{5166B135-AB8A-4975-A260-DE38D60DA9A5}"/>
    <cellStyle name="Comma 5 5 2 2 3" xfId="3935" xr:uid="{AB752040-87F9-42C0-A5D6-F5469B0D8318}"/>
    <cellStyle name="Comma 5 5 2 2 3 2" xfId="6230" xr:uid="{4354C636-AA0D-41E7-A55C-04E66FF23CA0}"/>
    <cellStyle name="Comma 5 5 2 2 4" xfId="6231" xr:uid="{7E2DD7F8-F119-4EE1-8922-3298BFFB8E1B}"/>
    <cellStyle name="Comma 5 5 2 3" xfId="2841" xr:uid="{C57374DA-9FC9-475D-BF55-3956D0618397}"/>
    <cellStyle name="Comma 5 5 2 3 2" xfId="4299" xr:uid="{59B1F4AE-C178-41B9-9C8C-5A1B7D05584D}"/>
    <cellStyle name="Comma 5 5 2 3 2 2" xfId="6232" xr:uid="{C125FBEE-1961-4252-9F7A-BB05530A606E}"/>
    <cellStyle name="Comma 5 5 2 3 3" xfId="6233" xr:uid="{DBC63ADD-EC24-4ECF-86EA-7E5CD57B1CB1}"/>
    <cellStyle name="Comma 5 5 2 4" xfId="3571" xr:uid="{80A5546A-DD2C-47F7-A551-D1F964C4DCBC}"/>
    <cellStyle name="Comma 5 5 2 4 2" xfId="6234" xr:uid="{28D211B9-241A-4A17-8776-20A7ABF6CDA6}"/>
    <cellStyle name="Comma 5 5 2 5" xfId="6235" xr:uid="{73D831FC-8C1B-4C7A-8934-938B2DA5FCD3}"/>
    <cellStyle name="Comma 5 5 3" xfId="2291" xr:uid="{C958DF73-67EF-4110-9E63-33641D94F788}"/>
    <cellStyle name="Comma 5 5 3 2" xfId="3023" xr:uid="{D3C35A04-7A70-46E4-8535-246B7247533D}"/>
    <cellStyle name="Comma 5 5 3 2 2" xfId="4481" xr:uid="{20126367-06EE-46DF-BFCA-B9A0B9C53BDF}"/>
    <cellStyle name="Comma 5 5 3 2 2 2" xfId="6236" xr:uid="{CC596ECC-7C4F-4BB2-93EC-7CF9DB2CADF8}"/>
    <cellStyle name="Comma 5 5 3 2 3" xfId="6237" xr:uid="{54AB9330-658B-43B6-A334-D2A605C7B8E1}"/>
    <cellStyle name="Comma 5 5 3 3" xfId="3753" xr:uid="{A571070E-13CF-4A6B-BF30-AA310079332C}"/>
    <cellStyle name="Comma 5 5 3 3 2" xfId="6238" xr:uid="{667B9E2D-02B6-43DF-B396-E2A297351DFD}"/>
    <cellStyle name="Comma 5 5 3 4" xfId="6239" xr:uid="{C69ABFB2-6DAD-4651-AFFC-D6AC2F822E67}"/>
    <cellStyle name="Comma 5 5 4" xfId="2657" xr:uid="{06301EB6-0502-4012-B4BC-DAB51D61534F}"/>
    <cellStyle name="Comma 5 5 4 2" xfId="4117" xr:uid="{5B355AAA-2D43-4E78-956E-206E27508374}"/>
    <cellStyle name="Comma 5 5 4 2 2" xfId="6240" xr:uid="{976D888B-60D9-4B86-B8AF-39957F20191C}"/>
    <cellStyle name="Comma 5 5 4 3" xfId="6241" xr:uid="{7F972074-E8DA-438E-8B01-1AFF5535BE27}"/>
    <cellStyle name="Comma 5 5 5" xfId="3387" xr:uid="{3746EB9E-3E03-4283-9886-F3FAB4A8F072}"/>
    <cellStyle name="Comma 5 5 5 2" xfId="6242" xr:uid="{1F737B35-7B23-4691-AAAF-DDA903C2466B}"/>
    <cellStyle name="Comma 5 5 6" xfId="6243" xr:uid="{8BD24B11-B0A2-43C2-BBFA-652CD7C2AE32}"/>
    <cellStyle name="Comma 5 6" xfId="272" xr:uid="{00000000-0005-0000-0000-000093000000}"/>
    <cellStyle name="Comma 5 6 2" xfId="1580" xr:uid="{258640AD-75A6-4560-B1DE-9A0DE3A7979A}"/>
    <cellStyle name="Comma 5 6 2 2" xfId="2445" xr:uid="{168358A9-BC65-4355-8BB0-45B8B7895B3D}"/>
    <cellStyle name="Comma 5 6 2 2 2" xfId="3175" xr:uid="{C5D22706-4EC3-4B43-8E10-C45677C60087}"/>
    <cellStyle name="Comma 5 6 2 2 2 2" xfId="4633" xr:uid="{32628425-8BC0-4939-853A-C0415BDCD746}"/>
    <cellStyle name="Comma 5 6 2 2 2 2 2" xfId="6244" xr:uid="{23369F5D-151B-403C-B2FE-9DBC14F27295}"/>
    <cellStyle name="Comma 5 6 2 2 2 3" xfId="6245" xr:uid="{B9D987F7-E5D6-46B6-9BD0-828D832F0C3A}"/>
    <cellStyle name="Comma 5 6 2 2 3" xfId="3905" xr:uid="{FAF76066-1985-42A3-B894-2656924D458D}"/>
    <cellStyle name="Comma 5 6 2 2 3 2" xfId="6246" xr:uid="{888AC09E-D321-4C92-B8DD-E04CAAFCAAF0}"/>
    <cellStyle name="Comma 5 6 2 2 4" xfId="6247" xr:uid="{CC38818D-764E-4C13-9515-962C0B013E0E}"/>
    <cellStyle name="Comma 5 6 2 3" xfId="2811" xr:uid="{837E1A6D-250E-4AAD-BD3F-8DA8F41E0F87}"/>
    <cellStyle name="Comma 5 6 2 3 2" xfId="4269" xr:uid="{68DE3B31-AF5F-4E2E-AE01-68AF87ECD30D}"/>
    <cellStyle name="Comma 5 6 2 3 2 2" xfId="6248" xr:uid="{54AC6CC7-5200-4191-B88F-212EB8DB9CA3}"/>
    <cellStyle name="Comma 5 6 2 3 3" xfId="6249" xr:uid="{1948FBA7-07EC-4207-8FCC-E0B5872C9BE6}"/>
    <cellStyle name="Comma 5 6 2 4" xfId="3541" xr:uid="{20A5F8F8-4481-41CA-8AF0-B54C63D21092}"/>
    <cellStyle name="Comma 5 6 2 4 2" xfId="6250" xr:uid="{4980A231-F70B-4091-A833-2622B238908B}"/>
    <cellStyle name="Comma 5 6 2 5" xfId="6251" xr:uid="{F37CD4AC-36E5-4AF2-9F96-2ACF97866209}"/>
    <cellStyle name="Comma 5 6 3" xfId="2261" xr:uid="{BD0425F7-EF77-49B6-848F-851F52E447DC}"/>
    <cellStyle name="Comma 5 6 3 2" xfId="2993" xr:uid="{42BCD5EB-B585-42EF-8230-E58BFCB1DAFC}"/>
    <cellStyle name="Comma 5 6 3 2 2" xfId="4451" xr:uid="{C2D4CDE3-EACF-4F94-A632-E8A668398677}"/>
    <cellStyle name="Comma 5 6 3 2 2 2" xfId="6252" xr:uid="{4F667D40-EC55-491F-9216-96A65773F248}"/>
    <cellStyle name="Comma 5 6 3 2 3" xfId="6253" xr:uid="{97237B58-19E4-4EE3-A7B3-855D2FD8723B}"/>
    <cellStyle name="Comma 5 6 3 3" xfId="3723" xr:uid="{E473D842-BD78-4D21-A7AF-85223CCEE5F9}"/>
    <cellStyle name="Comma 5 6 3 3 2" xfId="6254" xr:uid="{7036A6FC-68ED-4E3C-8C26-9C145FC6B67B}"/>
    <cellStyle name="Comma 5 6 3 4" xfId="6255" xr:uid="{A8103A5C-1B75-4E75-85D0-DC6CF9E211DB}"/>
    <cellStyle name="Comma 5 6 4" xfId="2627" xr:uid="{2BA5AC00-8135-4144-87B2-ED79B1A891C7}"/>
    <cellStyle name="Comma 5 6 4 2" xfId="4087" xr:uid="{420744A3-368E-4426-83C6-424821A5927C}"/>
    <cellStyle name="Comma 5 6 4 2 2" xfId="6256" xr:uid="{E706B4F3-4017-4EA0-B05A-03AAA30F5F67}"/>
    <cellStyle name="Comma 5 6 4 3" xfId="6257" xr:uid="{3E277E69-0E2D-4B8B-94B3-F0DF42376536}"/>
    <cellStyle name="Comma 5 6 5" xfId="3357" xr:uid="{1AD4DC30-9A0C-4C6F-9636-66CBA7E55491}"/>
    <cellStyle name="Comma 5 6 5 2" xfId="6258" xr:uid="{A16EFFB9-9FA2-4417-9FF3-CBAED74CF726}"/>
    <cellStyle name="Comma 5 6 6" xfId="6259" xr:uid="{26B0A2E6-C508-4700-BF8E-ADB87282AAA4}"/>
    <cellStyle name="Comma 5 7" xfId="1515" xr:uid="{27600BE3-2DB0-42AD-B2A5-C7D51D321CC1}"/>
    <cellStyle name="Comma 5 7 2" xfId="2416" xr:uid="{10454D40-8BE3-4A1A-A4ED-BC8D691BBEBD}"/>
    <cellStyle name="Comma 5 7 2 2" xfId="3146" xr:uid="{F6EBEBDC-4C83-4D00-927D-A57279D0C342}"/>
    <cellStyle name="Comma 5 7 2 2 2" xfId="4604" xr:uid="{E8E00EF8-E249-4F86-9DE5-B758D8F1D04C}"/>
    <cellStyle name="Comma 5 7 2 2 2 2" xfId="6260" xr:uid="{35193BBF-9972-4609-BDAF-CE176F39C70F}"/>
    <cellStyle name="Comma 5 7 2 2 3" xfId="6261" xr:uid="{B4AAAC03-7B9C-4103-A741-2091A55869E2}"/>
    <cellStyle name="Comma 5 7 2 3" xfId="3876" xr:uid="{E4F46BB6-E6AE-492F-9D04-0C7DB29BAE41}"/>
    <cellStyle name="Comma 5 7 2 3 2" xfId="6262" xr:uid="{3E04C29C-1F8E-4019-9A6E-2B507C4C4FBD}"/>
    <cellStyle name="Comma 5 7 2 4" xfId="6263" xr:uid="{F133A86F-2819-4EE3-B9EF-0B5C89F81B92}"/>
    <cellStyle name="Comma 5 7 3" xfId="2782" xr:uid="{D6FF60B1-1244-475D-A4A1-968B64301846}"/>
    <cellStyle name="Comma 5 7 3 2" xfId="4240" xr:uid="{119879F3-5707-43BF-A6C1-AE7F93EDB8B5}"/>
    <cellStyle name="Comma 5 7 3 2 2" xfId="6264" xr:uid="{9D6883E3-31C0-4808-B843-7969293FDA2B}"/>
    <cellStyle name="Comma 5 7 3 3" xfId="6265" xr:uid="{F85B8096-77A5-4862-96CF-220635EC3482}"/>
    <cellStyle name="Comma 5 7 4" xfId="3512" xr:uid="{A6814076-635F-4808-AC6C-48186D459415}"/>
    <cellStyle name="Comma 5 7 4 2" xfId="6266" xr:uid="{5D4ED0B3-FD04-412B-BCED-0D2F2FB71EE0}"/>
    <cellStyle name="Comma 5 7 5" xfId="6267" xr:uid="{AB39D0BA-896C-4F98-ABC7-25BE886C30A2}"/>
    <cellStyle name="Comma 5 8" xfId="2232" xr:uid="{07844F41-22B7-4F1C-AAC3-FDDC38BB97B4}"/>
    <cellStyle name="Comma 5 8 2" xfId="2964" xr:uid="{64B0363D-A459-4D68-AF95-53C7B937E058}"/>
    <cellStyle name="Comma 5 8 2 2" xfId="4422" xr:uid="{BB0F7B76-004E-4DEB-AE23-128FEEAAC345}"/>
    <cellStyle name="Comma 5 8 2 2 2" xfId="6268" xr:uid="{673D4322-16AD-42F5-828E-3B4FCFDE6739}"/>
    <cellStyle name="Comma 5 8 2 3" xfId="6269" xr:uid="{D4601A81-56C4-45F2-AC97-756735956C8B}"/>
    <cellStyle name="Comma 5 8 3" xfId="3694" xr:uid="{7783DEA2-B9A6-4E4A-B5AD-241438F8097D}"/>
    <cellStyle name="Comma 5 8 3 2" xfId="6270" xr:uid="{0D152D50-9206-4393-81C7-7B5242AB54E0}"/>
    <cellStyle name="Comma 5 8 4" xfId="6271" xr:uid="{E4173F74-A7DA-4D65-88D4-063F412DBF36}"/>
    <cellStyle name="Comma 5 9" xfId="2598" xr:uid="{4D186864-D662-475D-B166-D55241382E97}"/>
    <cellStyle name="Comma 5 9 2" xfId="4058" xr:uid="{E0D0D263-DFED-45D0-AA82-9D075D4B9746}"/>
    <cellStyle name="Comma 5 9 2 2" xfId="6272" xr:uid="{2D063E39-F6D6-404F-B5AE-3E455C76C2E5}"/>
    <cellStyle name="Comma 5 9 3" xfId="6273" xr:uid="{FE4B615B-4637-4C25-A445-292371B462C5}"/>
    <cellStyle name="Comma 6" xfId="325" xr:uid="{00000000-0005-0000-0000-000094000000}"/>
    <cellStyle name="Comma 6 2" xfId="380" xr:uid="{00000000-0005-0000-0000-000095000000}"/>
    <cellStyle name="Comma 6 2 2" xfId="1660" xr:uid="{0BE45823-758C-4EF7-9E2B-359FF21DF711}"/>
    <cellStyle name="Comma 6 2 2 2" xfId="2525" xr:uid="{854E43B1-CB02-4C35-AC49-37A0D3259D53}"/>
    <cellStyle name="Comma 6 2 2 2 2" xfId="3255" xr:uid="{9818BF15-7915-4E00-8D10-2CFBE4DE1C03}"/>
    <cellStyle name="Comma 6 2 2 2 2 2" xfId="4713" xr:uid="{D2311C8A-0694-4774-87B5-A83AA8B908B7}"/>
    <cellStyle name="Comma 6 2 2 2 2 2 2" xfId="6274" xr:uid="{0A18A6A6-70CD-4C61-886C-5721396E43F0}"/>
    <cellStyle name="Comma 6 2 2 2 2 3" xfId="6275" xr:uid="{F2711DBC-FB26-4C4C-89A2-523C86A92DAF}"/>
    <cellStyle name="Comma 6 2 2 2 3" xfId="3985" xr:uid="{E41D718A-77C9-4EF0-BA9E-59C1B8F5624E}"/>
    <cellStyle name="Comma 6 2 2 2 3 2" xfId="6276" xr:uid="{F77C455F-0549-439B-9690-D3379E18A27F}"/>
    <cellStyle name="Comma 6 2 2 2 4" xfId="6277" xr:uid="{2F380FA7-F56F-4042-86AF-94C0E7BC05F7}"/>
    <cellStyle name="Comma 6 2 2 3" xfId="2891" xr:uid="{9102941E-C6B0-4FC7-9C27-0509BF6C89CA}"/>
    <cellStyle name="Comma 6 2 2 3 2" xfId="4349" xr:uid="{A4742226-4D33-471A-9FBC-799DA9370F25}"/>
    <cellStyle name="Comma 6 2 2 3 2 2" xfId="6278" xr:uid="{62189111-AF11-482E-852F-8BEFD9079441}"/>
    <cellStyle name="Comma 6 2 2 3 3" xfId="6279" xr:uid="{F2CA241F-F649-45AA-87F7-A60EC53546F7}"/>
    <cellStyle name="Comma 6 2 2 4" xfId="3621" xr:uid="{23C3F403-C2D8-4A94-90A2-5CFD3B797820}"/>
    <cellStyle name="Comma 6 2 2 4 2" xfId="6280" xr:uid="{C9FC39A7-A382-44E4-AB1C-28E17AC90EA3}"/>
    <cellStyle name="Comma 6 2 2 5" xfId="6281" xr:uid="{60124D45-5875-46CD-AB67-565885B25C5D}"/>
    <cellStyle name="Comma 6 2 3" xfId="2341" xr:uid="{AA7A6F6E-2FAE-4D78-A2F1-9F7AA70856E8}"/>
    <cellStyle name="Comma 6 2 3 2" xfId="3073" xr:uid="{5DC38FEB-898F-4103-AF74-D1041A3026E2}"/>
    <cellStyle name="Comma 6 2 3 2 2" xfId="4531" xr:uid="{85503299-D1E7-481E-905B-F3C54607AE21}"/>
    <cellStyle name="Comma 6 2 3 2 2 2" xfId="6282" xr:uid="{422D8AB1-3093-40F7-9CE5-817AEB9972C9}"/>
    <cellStyle name="Comma 6 2 3 2 3" xfId="6283" xr:uid="{7375EA97-AD01-4316-B716-2422B1A32BDC}"/>
    <cellStyle name="Comma 6 2 3 3" xfId="3803" xr:uid="{63FCECCE-0810-470D-AC54-C85233A44632}"/>
    <cellStyle name="Comma 6 2 3 3 2" xfId="6284" xr:uid="{68A0587B-D8DB-44A9-8444-A5BF7FCFC35B}"/>
    <cellStyle name="Comma 6 2 3 4" xfId="6285" xr:uid="{8FDF3F9F-35FC-4BF0-A06C-E5733B2E5619}"/>
    <cellStyle name="Comma 6 2 4" xfId="2707" xr:uid="{08B93638-5F27-4C63-8FC9-B5943ECA1555}"/>
    <cellStyle name="Comma 6 2 4 2" xfId="4167" xr:uid="{45975F3E-6DD0-4FBD-8794-46B880974C66}"/>
    <cellStyle name="Comma 6 2 4 2 2" xfId="6286" xr:uid="{97AE7FE5-650C-4EE1-B601-E22A728068E0}"/>
    <cellStyle name="Comma 6 2 4 3" xfId="6287" xr:uid="{A4C25B4D-9071-46BB-8264-60E3FC8139F0}"/>
    <cellStyle name="Comma 6 2 5" xfId="3437" xr:uid="{2ADC6BB9-451D-4D33-BDDC-18D19E1839CE}"/>
    <cellStyle name="Comma 6 2 5 2" xfId="6288" xr:uid="{760CBC13-ADD6-43F1-B793-4D512C1F8587}"/>
    <cellStyle name="Comma 6 2 6" xfId="6289" xr:uid="{FF1F948B-DF9E-42B0-B53E-FBED4F60DCF1}"/>
    <cellStyle name="Comma 6 3" xfId="1612" xr:uid="{425F5946-7E45-470B-860B-B86D25C9BD54}"/>
    <cellStyle name="Comma 6 3 2" xfId="2477" xr:uid="{B0A511BE-AC4E-482A-95D6-93434DF00DB1}"/>
    <cellStyle name="Comma 6 3 2 2" xfId="3207" xr:uid="{99493FE1-BE5C-4A2B-8A84-B72A23697D67}"/>
    <cellStyle name="Comma 6 3 2 2 2" xfId="4665" xr:uid="{C5940189-C79A-4CCE-910C-AECAB434C392}"/>
    <cellStyle name="Comma 6 3 2 2 2 2" xfId="6290" xr:uid="{299EFD67-2B08-4A74-9ADA-D9E60BA068E7}"/>
    <cellStyle name="Comma 6 3 2 2 3" xfId="6291" xr:uid="{554C1C6B-D883-46F4-AEEE-1AE2A483D1D6}"/>
    <cellStyle name="Comma 6 3 2 3" xfId="3937" xr:uid="{F0356FB3-F62D-4453-AF8B-E0C2C35E302E}"/>
    <cellStyle name="Comma 6 3 2 3 2" xfId="6292" xr:uid="{A2B2C42E-7AA2-4052-AEFC-2127660B0E93}"/>
    <cellStyle name="Comma 6 3 2 4" xfId="6293" xr:uid="{8673D43B-8EBF-4F1F-ADB1-98E76DA6F554}"/>
    <cellStyle name="Comma 6 3 3" xfId="2843" xr:uid="{29FD506C-48E3-4D4B-A0D1-82AE43AC8325}"/>
    <cellStyle name="Comma 6 3 3 2" xfId="4301" xr:uid="{3022CA55-0C08-4D54-AC68-AC5E89D4E94B}"/>
    <cellStyle name="Comma 6 3 3 2 2" xfId="6294" xr:uid="{3814CFDE-644B-4678-8A8D-59627F984756}"/>
    <cellStyle name="Comma 6 3 3 3" xfId="6295" xr:uid="{39E9A761-F51B-4394-B445-9EC609E3E3A7}"/>
    <cellStyle name="Comma 6 3 4" xfId="3573" xr:uid="{0D24F588-78FD-49AA-8FCB-97FE2DA90A23}"/>
    <cellStyle name="Comma 6 3 4 2" xfId="6296" xr:uid="{CE8FE420-47FB-4FA2-975E-F321D30307FE}"/>
    <cellStyle name="Comma 6 3 5" xfId="6297" xr:uid="{E61C568C-155A-4ABE-9150-301FFFA72649}"/>
    <cellStyle name="Comma 6 4" xfId="2293" xr:uid="{3BE66807-7746-4B4B-AAD6-8A0A8A7FCEBB}"/>
    <cellStyle name="Comma 6 4 2" xfId="3025" xr:uid="{68FD4F2A-BA37-4038-A33B-26E54CD39883}"/>
    <cellStyle name="Comma 6 4 2 2" xfId="4483" xr:uid="{7ECE573E-09D9-496F-A044-A72DA5BA794C}"/>
    <cellStyle name="Comma 6 4 2 2 2" xfId="6298" xr:uid="{9285B47C-FB45-4398-B698-EEF966E720F3}"/>
    <cellStyle name="Comma 6 4 2 3" xfId="6299" xr:uid="{31C5AA99-C1ED-4991-BF64-0C593BD8B1E5}"/>
    <cellStyle name="Comma 6 4 3" xfId="3755" xr:uid="{8909F411-5704-4E59-A6BA-486903BE5C84}"/>
    <cellStyle name="Comma 6 4 3 2" xfId="6300" xr:uid="{AB87267B-AB81-4CD0-BA55-6F00D992169C}"/>
    <cellStyle name="Comma 6 4 4" xfId="6301" xr:uid="{E0564D43-3F97-4E52-874C-6CE309E0D552}"/>
    <cellStyle name="Comma 6 5" xfId="2659" xr:uid="{BB575ED3-2568-4A0D-8E5D-3300623FBF4D}"/>
    <cellStyle name="Comma 6 5 2" xfId="4119" xr:uid="{5978C891-D453-437E-B2DE-679805A90FB4}"/>
    <cellStyle name="Comma 6 5 2 2" xfId="6302" xr:uid="{DC3C99CC-CCC6-4AE9-92B5-767640089807}"/>
    <cellStyle name="Comma 6 5 3" xfId="6303" xr:uid="{F251DC2C-6200-4F2E-ACBE-6F5412D72847}"/>
    <cellStyle name="Comma 6 6" xfId="3389" xr:uid="{B7B0F0CF-6D9D-4F9D-A40B-E512209E3659}"/>
    <cellStyle name="Comma 6 6 2" xfId="6304" xr:uid="{B84DA0A9-4C57-4B63-9459-6E677DC47B54}"/>
    <cellStyle name="Comma 6 7" xfId="6305" xr:uid="{85FB4D7A-BC56-40C9-AEDD-9217E96B16DD}"/>
    <cellStyle name="Comma 63" xfId="8061" xr:uid="{4EE9EB50-0DBE-4324-B27C-E1C74AD3A99D}"/>
    <cellStyle name="Comma 7" xfId="348" xr:uid="{00000000-0005-0000-0000-000096000000}"/>
    <cellStyle name="Comma 8" xfId="403" xr:uid="{00000000-0005-0000-0000-000097000000}"/>
    <cellStyle name="Comma 8 2" xfId="1481" xr:uid="{B36E18EF-F506-4A9B-A266-2258E4555705}"/>
    <cellStyle name="Comma 8 3" xfId="1683" xr:uid="{A3004854-CB28-44EC-BA1A-8A1A7778694A}"/>
    <cellStyle name="Comma 8 3 2" xfId="2548" xr:uid="{4027C64A-DDC6-4592-BEB1-44C9C714CAFF}"/>
    <cellStyle name="Comma 8 3 2 2" xfId="3278" xr:uid="{458CDBC3-2F42-4FE7-B614-54FD6D76A277}"/>
    <cellStyle name="Comma 8 3 2 2 2" xfId="4736" xr:uid="{8373ECF4-7437-42EF-ACC3-56CC15315103}"/>
    <cellStyle name="Comma 8 3 2 2 2 2" xfId="6306" xr:uid="{714CE0CD-8D96-452F-9065-BC546FFD47AD}"/>
    <cellStyle name="Comma 8 3 2 2 3" xfId="6307" xr:uid="{94E6566C-6D61-40E3-B787-CCD461CAD882}"/>
    <cellStyle name="Comma 8 3 2 3" xfId="4008" xr:uid="{FA508E38-C0BB-49E4-AE63-BB8C499229C0}"/>
    <cellStyle name="Comma 8 3 2 3 2" xfId="6308" xr:uid="{8ED2C02A-9E06-403D-9AA9-C9A2A6D21122}"/>
    <cellStyle name="Comma 8 3 2 4" xfId="6309" xr:uid="{D1CF544A-C5EB-42BC-A772-B0D99D04CC33}"/>
    <cellStyle name="Comma 8 3 3" xfId="2914" xr:uid="{3FE460F7-5C0A-405A-B288-090E2119D4D8}"/>
    <cellStyle name="Comma 8 3 3 2" xfId="4372" xr:uid="{80C81DFD-4547-4169-8241-BD9BEE1FB2BA}"/>
    <cellStyle name="Comma 8 3 3 2 2" xfId="6310" xr:uid="{572676B3-E76D-48B2-BCEB-FF7C81E0BCCD}"/>
    <cellStyle name="Comma 8 3 3 3" xfId="6311" xr:uid="{80A0D395-9384-454C-8E13-95E32B4C31BE}"/>
    <cellStyle name="Comma 8 3 4" xfId="3644" xr:uid="{7428A672-CD57-419E-ACD9-CBBECBFCA7CA}"/>
    <cellStyle name="Comma 8 3 4 2" xfId="6312" xr:uid="{8747D124-3B55-4A65-AE77-A197D472149D}"/>
    <cellStyle name="Comma 8 3 5" xfId="6313" xr:uid="{D140E144-6D76-4AA0-A432-EEBFA9429C10}"/>
    <cellStyle name="Comma 8 4" xfId="2364" xr:uid="{7F83B6F2-BD33-4835-8C4F-0AA42502617D}"/>
    <cellStyle name="Comma 8 4 2" xfId="3096" xr:uid="{FE8ECD69-7EDD-49E0-9AF2-58C70A7896F0}"/>
    <cellStyle name="Comma 8 4 2 2" xfId="4554" xr:uid="{BFD45E40-483E-48D6-A9EE-8157EC4636EA}"/>
    <cellStyle name="Comma 8 4 2 2 2" xfId="6314" xr:uid="{0F4AEB7F-B961-4764-9453-2C4DA825D781}"/>
    <cellStyle name="Comma 8 4 2 3" xfId="6315" xr:uid="{1AF1028D-DB4A-485F-BDBF-DD497834331C}"/>
    <cellStyle name="Comma 8 4 3" xfId="3826" xr:uid="{2FF17892-7FAC-4E77-A9E9-763341BB2AFD}"/>
    <cellStyle name="Comma 8 4 3 2" xfId="6316" xr:uid="{0B362CAE-CB4D-4C35-A0AE-CE761902ABF0}"/>
    <cellStyle name="Comma 8 4 4" xfId="6317" xr:uid="{279EF7AA-ACAB-4FAE-A6FB-3B370CF04EB8}"/>
    <cellStyle name="Comma 8 5" xfId="2730" xr:uid="{F5999852-B8D6-412B-97B1-078EE50A8BB4}"/>
    <cellStyle name="Comma 8 5 2" xfId="4190" xr:uid="{630107F1-27F0-4B01-A664-D3CD57E97380}"/>
    <cellStyle name="Comma 8 5 2 2" xfId="6318" xr:uid="{5AE7B481-559A-49E5-A726-F04DBEED2B12}"/>
    <cellStyle name="Comma 8 5 3" xfId="6319" xr:uid="{4930CEAE-7C66-4188-AE93-DCF28542AD83}"/>
    <cellStyle name="Comma 8 6" xfId="3460" xr:uid="{5A650A36-E945-43B2-BF38-1B5CD3C9EBCE}"/>
    <cellStyle name="Comma 8 6 2" xfId="6320" xr:uid="{0E124026-9D04-4B8F-9A30-CA19F2B6E4A5}"/>
    <cellStyle name="Comma 8 7" xfId="6321" xr:uid="{A12D02F5-22C4-4754-B5D6-B006E942C54D}"/>
    <cellStyle name="Comma 9" xfId="230" xr:uid="{00000000-0005-0000-0000-000098000000}"/>
    <cellStyle name="Comma0" xfId="237" xr:uid="{00000000-0005-0000-0000-000099000000}"/>
    <cellStyle name="Copied" xfId="238" xr:uid="{00000000-0005-0000-0000-00009A000000}"/>
    <cellStyle name="Currency" xfId="2" builtinId="4"/>
    <cellStyle name="Currency 10" xfId="1490" xr:uid="{DC92FE4E-9FE5-475E-88B0-2768397A873D}"/>
    <cellStyle name="Currency 10 2" xfId="2209" xr:uid="{4C79EBC2-D48E-49F5-B310-9049AF26FCB9}"/>
    <cellStyle name="Currency 10 2 2" xfId="2575" xr:uid="{B2CBD306-B076-4FEB-BCE6-4ED40FF62E4B}"/>
    <cellStyle name="Currency 10 2 2 2" xfId="3305" xr:uid="{E0654D72-1F21-48B9-B822-B1D06BA9D50B}"/>
    <cellStyle name="Currency 10 2 2 2 2" xfId="4763" xr:uid="{394739FA-2EC3-477D-8B0F-0CD3EE101119}"/>
    <cellStyle name="Currency 10 2 2 2 2 2" xfId="6322" xr:uid="{4BDB909A-A059-4C0B-A9DB-8EE2DE611B6E}"/>
    <cellStyle name="Currency 10 2 2 2 3" xfId="6323" xr:uid="{1BF59EC9-6DD2-4AB8-A14E-8B675FDD62A4}"/>
    <cellStyle name="Currency 10 2 2 3" xfId="4035" xr:uid="{FB63B8F7-09EE-4EB5-8CB7-0111A2CD16DC}"/>
    <cellStyle name="Currency 10 2 2 3 2" xfId="6324" xr:uid="{ADEE4F4E-6FB5-4F7F-BD30-859733836516}"/>
    <cellStyle name="Currency 10 2 2 4" xfId="6325" xr:uid="{A8B2B2D0-A874-49DD-88C2-34F4DFD198B2}"/>
    <cellStyle name="Currency 10 2 3" xfId="2941" xr:uid="{31F7FE58-AFD5-4C1F-969C-5FABE7A4BE1E}"/>
    <cellStyle name="Currency 10 2 3 2" xfId="4399" xr:uid="{DEF23F31-307A-4F0D-BE5C-6BF91AED2221}"/>
    <cellStyle name="Currency 10 2 3 2 2" xfId="6326" xr:uid="{6961E683-48C8-4A4D-82C2-8B7F69B5380E}"/>
    <cellStyle name="Currency 10 2 3 3" xfId="6327" xr:uid="{581B1ACF-7AD9-43FF-A498-57C59A1FF68C}"/>
    <cellStyle name="Currency 10 2 4" xfId="3671" xr:uid="{59932F4A-9EAB-4BD8-B46D-C7E9282067FD}"/>
    <cellStyle name="Currency 10 2 4 2" xfId="6328" xr:uid="{8297AE76-FA64-4047-88D6-A98E3CBBACF8}"/>
    <cellStyle name="Currency 10 2 5" xfId="6329" xr:uid="{A5B22E2E-6873-4771-A234-2F89BD668AEE}"/>
    <cellStyle name="Currency 10 3" xfId="2393" xr:uid="{ACB5A6B9-B709-433E-A8EB-C24556C20F01}"/>
    <cellStyle name="Currency 10 3 2" xfId="3123" xr:uid="{B3954FE2-6DFE-458E-B566-51330C0FBB3C}"/>
    <cellStyle name="Currency 10 3 2 2" xfId="4581" xr:uid="{ECD829A6-839C-4AA1-8BD4-398274D9853E}"/>
    <cellStyle name="Currency 10 3 2 2 2" xfId="6330" xr:uid="{56BD02F6-FAF5-4FE4-8B7A-4211EB0CBE2D}"/>
    <cellStyle name="Currency 10 3 2 3" xfId="6331" xr:uid="{2FB5822D-20E3-4015-A04C-37532877F7DE}"/>
    <cellStyle name="Currency 10 3 3" xfId="3853" xr:uid="{B4BD1ADC-9F04-4A42-8781-FA1AABA8494D}"/>
    <cellStyle name="Currency 10 3 3 2" xfId="6332" xr:uid="{C90B8210-9DB3-4546-A252-B4AC3FCE3849}"/>
    <cellStyle name="Currency 10 3 4" xfId="6333" xr:uid="{61E66DBB-65ED-4848-9FAC-E896AE137524}"/>
    <cellStyle name="Currency 10 4" xfId="2759" xr:uid="{E7FF8FA8-D31F-4491-8842-EA111DB73CCF}"/>
    <cellStyle name="Currency 10 4 2" xfId="4217" xr:uid="{05B70CE2-A684-44AA-A51D-1C482E7BA2B3}"/>
    <cellStyle name="Currency 10 4 2 2" xfId="6334" xr:uid="{ED2AE57A-088E-4974-8099-9D3AF39FAFE4}"/>
    <cellStyle name="Currency 10 4 3" xfId="6335" xr:uid="{D896B278-18CD-46FA-A2C1-70BA84F3955B}"/>
    <cellStyle name="Currency 10 5" xfId="3489" xr:uid="{B2FD1530-52AA-4137-B31D-B7541361C8F1}"/>
    <cellStyle name="Currency 10 5 2" xfId="6336" xr:uid="{7DE2561D-5839-497F-8697-1BA097D73B57}"/>
    <cellStyle name="Currency 10 6" xfId="6337" xr:uid="{9BCE8B08-E4A8-4333-BF4D-D2EE3D473810}"/>
    <cellStyle name="Currency 2" xfId="13" xr:uid="{00000000-0005-0000-0000-00009C000000}"/>
    <cellStyle name="Currency 2 2" xfId="239" xr:uid="{00000000-0005-0000-0000-00009D000000}"/>
    <cellStyle name="Currency 2 2 2" xfId="417" xr:uid="{00000000-0005-0000-0000-00009E000000}"/>
    <cellStyle name="Currency 2 2 2 2" xfId="1687" xr:uid="{93874C07-16E4-452D-9C0A-416A2CF26EF4}"/>
    <cellStyle name="Currency 2 2 2 2 2" xfId="2551" xr:uid="{8CD008E3-D8FB-440F-939F-66BA61FF6FDA}"/>
    <cellStyle name="Currency 2 2 2 2 2 2" xfId="3281" xr:uid="{739DA2DB-699C-4D0D-A57A-3CE5B6065AC6}"/>
    <cellStyle name="Currency 2 2 2 2 2 2 2" xfId="4739" xr:uid="{50C04282-D55D-4F1B-8ABB-35680277561D}"/>
    <cellStyle name="Currency 2 2 2 2 2 2 2 2" xfId="6338" xr:uid="{D5403437-BD75-4E56-81CB-DAA78992CE41}"/>
    <cellStyle name="Currency 2 2 2 2 2 2 3" xfId="6339" xr:uid="{C0B75FEF-C015-41D5-93FA-C976696A5995}"/>
    <cellStyle name="Currency 2 2 2 2 2 3" xfId="4011" xr:uid="{4286D522-EFCA-4350-B177-689C0F2E3B72}"/>
    <cellStyle name="Currency 2 2 2 2 2 3 2" xfId="6340" xr:uid="{4B49FBF3-7573-42DE-AFE7-2DFD831665E7}"/>
    <cellStyle name="Currency 2 2 2 2 2 4" xfId="6341" xr:uid="{80DF94B7-9A33-495E-B92B-8712D35CBF9D}"/>
    <cellStyle name="Currency 2 2 2 2 3" xfId="2917" xr:uid="{EC1C11FB-D466-4E9D-9C7C-2CDDF3E989E9}"/>
    <cellStyle name="Currency 2 2 2 2 3 2" xfId="4375" xr:uid="{321B0973-5BB3-4515-B651-71660D1083FA}"/>
    <cellStyle name="Currency 2 2 2 2 3 2 2" xfId="6342" xr:uid="{52DACD01-7341-4FD5-A77D-494C23E5FBAE}"/>
    <cellStyle name="Currency 2 2 2 2 3 3" xfId="6343" xr:uid="{19D1FC7D-2B5C-4323-BFC2-6278AF45E3EF}"/>
    <cellStyle name="Currency 2 2 2 2 4" xfId="3647" xr:uid="{3FD8D531-90D9-489B-A83C-90F8C90B06C2}"/>
    <cellStyle name="Currency 2 2 2 2 4 2" xfId="6344" xr:uid="{B1193F1C-AE85-4B92-BA11-96C50A512899}"/>
    <cellStyle name="Currency 2 2 2 2 5" xfId="6345" xr:uid="{D098B832-8879-42F6-A0D8-C1C495763A61}"/>
    <cellStyle name="Currency 2 2 2 3" xfId="2367" xr:uid="{9FBF37FE-EDD6-4DD0-8E8D-DB906CAB7521}"/>
    <cellStyle name="Currency 2 2 2 3 2" xfId="3099" xr:uid="{61C3BA9F-8CB2-44DD-AD3C-DBCC71D652A2}"/>
    <cellStyle name="Currency 2 2 2 3 2 2" xfId="4557" xr:uid="{7FCD6A35-EB20-4FDE-811D-872FF2764DCB}"/>
    <cellStyle name="Currency 2 2 2 3 2 2 2" xfId="6346" xr:uid="{45A585A5-9917-4576-B727-00A2ECAF45A9}"/>
    <cellStyle name="Currency 2 2 2 3 2 3" xfId="6347" xr:uid="{440DAC12-5FB4-4CDC-9C03-6086018C811D}"/>
    <cellStyle name="Currency 2 2 2 3 3" xfId="3829" xr:uid="{DE1B0D32-1F42-4E31-B1AA-CFDF99D4E8A0}"/>
    <cellStyle name="Currency 2 2 2 3 3 2" xfId="6348" xr:uid="{4EAC6422-803A-4EA6-ABF2-0A1D42EEC714}"/>
    <cellStyle name="Currency 2 2 2 3 4" xfId="6349" xr:uid="{A07658B7-9317-45DA-8973-C0F729F34423}"/>
    <cellStyle name="Currency 2 2 2 4" xfId="2733" xr:uid="{AE205C64-C8F0-402C-B4C5-3AEBB9B97A79}"/>
    <cellStyle name="Currency 2 2 2 4 2" xfId="4193" xr:uid="{D11A90C7-1ADF-4296-948D-86A1E8838053}"/>
    <cellStyle name="Currency 2 2 2 4 2 2" xfId="6350" xr:uid="{AD83679F-3702-42D9-899A-4EEBB89CEB55}"/>
    <cellStyle name="Currency 2 2 2 4 3" xfId="6351" xr:uid="{7E9E935D-FA6A-4E2D-83DA-7468FC37FD66}"/>
    <cellStyle name="Currency 2 2 2 5" xfId="3463" xr:uid="{33F9BA25-8D54-4BF4-A628-28BEEA57FA2B}"/>
    <cellStyle name="Currency 2 2 2 5 2" xfId="6352" xr:uid="{6AD3375F-028C-4CAC-A590-EE68831D9B55}"/>
    <cellStyle name="Currency 2 2 2 6" xfId="6353" xr:uid="{9110DC27-8F14-4068-A5D6-FB159D854292}"/>
    <cellStyle name="Currency 2 3" xfId="215" xr:uid="{00000000-0005-0000-0000-00009F000000}"/>
    <cellStyle name="Currency 2 3 2" xfId="1567" xr:uid="{93128BBF-9F5D-471D-B653-200260B6EC5A}"/>
    <cellStyle name="Currency 2 3 2 2" xfId="2433" xr:uid="{8777239A-7D49-4F32-A047-4A3C7D6CBF00}"/>
    <cellStyle name="Currency 2 3 2 2 2" xfId="3163" xr:uid="{0F7053C6-3963-4310-B626-82AB80F4B0BF}"/>
    <cellStyle name="Currency 2 3 2 2 2 2" xfId="4621" xr:uid="{DBF6E67B-0DEB-4E8D-ACC3-FDD01B97C9B3}"/>
    <cellStyle name="Currency 2 3 2 2 2 2 2" xfId="6354" xr:uid="{123A37F9-5D68-4316-AB1E-CF850C95BA70}"/>
    <cellStyle name="Currency 2 3 2 2 2 3" xfId="6355" xr:uid="{90CD7E6A-DEE0-4C8F-9398-43476FD506AE}"/>
    <cellStyle name="Currency 2 3 2 2 3" xfId="3893" xr:uid="{6CD05113-007E-46B6-8A21-1145A9CD5FE1}"/>
    <cellStyle name="Currency 2 3 2 2 3 2" xfId="6356" xr:uid="{8B1C3D1C-75C8-489A-9262-E16A132C406F}"/>
    <cellStyle name="Currency 2 3 2 2 4" xfId="6357" xr:uid="{9D97D44C-F5C6-4B8A-A859-7028B192741A}"/>
    <cellStyle name="Currency 2 3 2 3" xfId="2799" xr:uid="{16200F41-CA8F-40E2-818B-348AC5F28100}"/>
    <cellStyle name="Currency 2 3 2 3 2" xfId="4257" xr:uid="{A29E2345-9D07-478B-AA74-ADCD96CDB081}"/>
    <cellStyle name="Currency 2 3 2 3 2 2" xfId="6358" xr:uid="{E05CAA74-78AD-4FBD-9B2A-E8B932BA5D8C}"/>
    <cellStyle name="Currency 2 3 2 3 3" xfId="6359" xr:uid="{95CA1FBC-FD02-4A9B-8764-35A2FA7B470E}"/>
    <cellStyle name="Currency 2 3 2 4" xfId="3529" xr:uid="{51DE49BE-C789-42A6-B3C3-88A37AB6E642}"/>
    <cellStyle name="Currency 2 3 2 4 2" xfId="6360" xr:uid="{405B006C-6CAB-42FA-8F21-88EC2A15432D}"/>
    <cellStyle name="Currency 2 3 2 5" xfId="6361" xr:uid="{A6E273B8-4181-4E64-865F-FD24FC9D4DBD}"/>
    <cellStyle name="Currency 2 3 3" xfId="2249" xr:uid="{338D05EC-6E83-4B9A-8AB3-B45C8ABA04F3}"/>
    <cellStyle name="Currency 2 3 3 2" xfId="2981" xr:uid="{A0C7870D-1361-4779-A839-EF0FA6FFBEFE}"/>
    <cellStyle name="Currency 2 3 3 2 2" xfId="4439" xr:uid="{F63BEA5D-8951-4461-AD8B-4EA424BEDED4}"/>
    <cellStyle name="Currency 2 3 3 2 2 2" xfId="6362" xr:uid="{4137338F-CEDF-4907-9E0E-96729A119A62}"/>
    <cellStyle name="Currency 2 3 3 2 3" xfId="6363" xr:uid="{991B30AD-53B9-4425-B4F0-66EF3EFAF323}"/>
    <cellStyle name="Currency 2 3 3 3" xfId="3711" xr:uid="{D415B735-CEA3-42F8-AB51-A988486084F9}"/>
    <cellStyle name="Currency 2 3 3 3 2" xfId="6364" xr:uid="{223BD28B-F9F7-4BDF-808D-DF2B472124EF}"/>
    <cellStyle name="Currency 2 3 3 4" xfId="6365" xr:uid="{9554D561-BA8A-419E-A640-96E370572C10}"/>
    <cellStyle name="Currency 2 3 4" xfId="2615" xr:uid="{35F8D7C1-A9AF-462D-982D-5806933F4DE1}"/>
    <cellStyle name="Currency 2 3 4 2" xfId="4075" xr:uid="{46A184EB-6537-47F7-B589-6D622FF5F36C}"/>
    <cellStyle name="Currency 2 3 4 2 2" xfId="6366" xr:uid="{EA5D609C-AADE-4BE7-881C-91DD8A53349C}"/>
    <cellStyle name="Currency 2 3 4 3" xfId="6367" xr:uid="{B8609C35-6CE5-4C45-8F88-9EA7E9B4A96C}"/>
    <cellStyle name="Currency 2 3 5" xfId="3345" xr:uid="{E8CA6D88-94FF-4307-9A5F-3699E361D844}"/>
    <cellStyle name="Currency 2 3 5 2" xfId="6368" xr:uid="{305AF7C3-9918-4E2C-B402-0526EC7175DB}"/>
    <cellStyle name="Currency 2 3 6" xfId="6369" xr:uid="{A36ACB26-1865-4AEA-815B-7F11D123B662}"/>
    <cellStyle name="Currency 2 4" xfId="1249" xr:uid="{22B444DE-3729-468A-BDD7-60A53874FA11}"/>
    <cellStyle name="Currency 2 4 2" xfId="1164" xr:uid="{400C25AD-108A-440F-A132-714536C85405}"/>
    <cellStyle name="Currency 2 5" xfId="1486" xr:uid="{A693CC46-4022-48B8-9249-0CBC00B0DE94}"/>
    <cellStyle name="Currency 2 6" xfId="1494" xr:uid="{281D9A40-595F-4745-A031-EAB393D90B8A}"/>
    <cellStyle name="Currency 2 7" xfId="1160" xr:uid="{6BBF0508-2010-4362-8576-A2FEAC9A1231}"/>
    <cellStyle name="Currency 3" xfId="358" xr:uid="{00000000-0005-0000-0000-0000A0000000}"/>
    <cellStyle name="Currency 3 2" xfId="1217" xr:uid="{194B7612-D028-498E-B54A-6DA573610900}"/>
    <cellStyle name="Currency 3 2 2" xfId="1436" xr:uid="{B8A46100-5A79-4587-B26D-EA2E631678EF}"/>
    <cellStyle name="Currency 3 3" xfId="1497" xr:uid="{DD8B90F8-E2D6-4202-963A-1F3323CEFAB8}"/>
    <cellStyle name="Currency 3 3 2" xfId="2398" xr:uid="{D4C5D2BC-DCAA-4986-A222-46F6E375F019}"/>
    <cellStyle name="Currency 3 3 2 2" xfId="3128" xr:uid="{0B1DAD29-9DD5-4334-9332-6C84D78EACC4}"/>
    <cellStyle name="Currency 3 3 2 2 2" xfId="4586" xr:uid="{C0DD30B8-D2D3-4E72-A4B8-02924875EB06}"/>
    <cellStyle name="Currency 3 3 2 2 2 2" xfId="6370" xr:uid="{57E80EAD-0DC9-4356-AB98-C34ADF218CD3}"/>
    <cellStyle name="Currency 3 3 2 2 3" xfId="6371" xr:uid="{CB638D8E-CE1A-406C-83AF-6A9BBFD91A0A}"/>
    <cellStyle name="Currency 3 3 2 3" xfId="3858" xr:uid="{CBD25E85-E52E-426E-9276-1470069738EA}"/>
    <cellStyle name="Currency 3 3 2 3 2" xfId="6372" xr:uid="{0D9A90E6-421A-41C1-AAAD-514282366D46}"/>
    <cellStyle name="Currency 3 3 2 4" xfId="6373" xr:uid="{5B1C1EAB-FBED-4445-99D8-A55710773D59}"/>
    <cellStyle name="Currency 3 3 3" xfId="2764" xr:uid="{C5A2C451-9D59-41E1-95DE-ACEE32A3A32D}"/>
    <cellStyle name="Currency 3 3 3 2" xfId="4222" xr:uid="{49332708-EAE9-4AD9-9627-C00884328EAF}"/>
    <cellStyle name="Currency 3 3 3 2 2" xfId="6374" xr:uid="{18662FB5-836B-4AB7-8194-6428D5E26B88}"/>
    <cellStyle name="Currency 3 3 3 3" xfId="6375" xr:uid="{44AA4C86-D568-41A4-8577-7F48FC8A163C}"/>
    <cellStyle name="Currency 3 3 4" xfId="3494" xr:uid="{61F39690-6615-4734-9439-CDD39B04A4F8}"/>
    <cellStyle name="Currency 3 3 4 2" xfId="6376" xr:uid="{54311921-B2C7-4B2A-9547-27ABED033690}"/>
    <cellStyle name="Currency 3 3 5" xfId="6377" xr:uid="{7E849C0F-6B1D-42DD-AEA8-42BBA3EB3D2C}"/>
    <cellStyle name="Currency 3 4" xfId="2214" xr:uid="{5D58DB09-31FA-421E-B1BD-6494E3A6C5E7}"/>
    <cellStyle name="Currency 3 4 2" xfId="2946" xr:uid="{8159B521-3907-4AAE-99DB-07019CF7E825}"/>
    <cellStyle name="Currency 3 4 2 2" xfId="4404" xr:uid="{E3DD0C66-E794-42B1-8FAC-FD8696CD427C}"/>
    <cellStyle name="Currency 3 4 2 2 2" xfId="6378" xr:uid="{CF2A18EA-7292-4BAD-B062-B250CEFA99D5}"/>
    <cellStyle name="Currency 3 4 2 3" xfId="6379" xr:uid="{F0C2FB8F-AD3E-4ADF-973C-A90674C1F1A8}"/>
    <cellStyle name="Currency 3 4 3" xfId="3676" xr:uid="{B62CDE44-39C6-48BA-B958-BFD1202EE6DF}"/>
    <cellStyle name="Currency 3 4 3 2" xfId="6380" xr:uid="{85F8F509-5E0C-4381-9AC9-5F185F9B0E38}"/>
    <cellStyle name="Currency 3 4 4" xfId="6381" xr:uid="{3C6B754D-E33C-4EC6-996A-D37E0D093FDD}"/>
    <cellStyle name="Currency 3 5" xfId="2580" xr:uid="{FB73E716-6255-47A8-B5C3-3E9F7F7C0E52}"/>
    <cellStyle name="Currency 3 5 2" xfId="4040" xr:uid="{B83BDB45-36BE-46D1-81EA-3530D381293C}"/>
    <cellStyle name="Currency 3 5 2 2" xfId="6382" xr:uid="{2853780A-1013-44FA-AF7F-ADED82630FD5}"/>
    <cellStyle name="Currency 3 5 3" xfId="6383" xr:uid="{1F808B7C-A4E3-424C-B513-6B999ECA56E9}"/>
    <cellStyle name="Currency 3 6" xfId="3310" xr:uid="{16716883-3586-4A8C-AAD0-8281CC4E34CB}"/>
    <cellStyle name="Currency 3 6 2" xfId="6384" xr:uid="{9911BB9D-950A-4E00-B910-C50F8E76167E}"/>
    <cellStyle name="Currency 3 7" xfId="6385" xr:uid="{1BAA1446-1919-4E9D-8901-C5EB035B0110}"/>
    <cellStyle name="Currency 35" xfId="7" xr:uid="{00000000-0005-0000-0000-0000A1000000}"/>
    <cellStyle name="Currency 35 2" xfId="9" xr:uid="{00000000-0005-0000-0000-0000A2000000}"/>
    <cellStyle name="Currency 35 2 2" xfId="1502" xr:uid="{3AEA71F3-1408-4404-AB50-58C66BC7E972}"/>
    <cellStyle name="Currency 35 2 2 2" xfId="2403" xr:uid="{CA489B26-51ED-4B4E-BBAB-1328204A1B68}"/>
    <cellStyle name="Currency 35 2 2 2 2" xfId="3133" xr:uid="{B242DC2D-24DD-46ED-B020-14EA71FDA1B4}"/>
    <cellStyle name="Currency 35 2 2 2 2 2" xfId="4591" xr:uid="{CF383975-5268-471D-8A19-DFC9451771D6}"/>
    <cellStyle name="Currency 35 2 2 2 2 2 2" xfId="6386" xr:uid="{4A15A08B-3260-4D70-A4BD-CC7ECDB32D9C}"/>
    <cellStyle name="Currency 35 2 2 2 2 3" xfId="6387" xr:uid="{D302DF5A-5570-4BAE-AD2C-D0B535FCA7B3}"/>
    <cellStyle name="Currency 35 2 2 2 3" xfId="3863" xr:uid="{F37C2208-C66A-49FD-B208-75B1FA61D183}"/>
    <cellStyle name="Currency 35 2 2 2 3 2" xfId="6388" xr:uid="{677DACC8-498A-4ED1-A8C6-494563B80D41}"/>
    <cellStyle name="Currency 35 2 2 2 4" xfId="6389" xr:uid="{EF482395-6440-444B-BC9C-E0B7A6CDDC43}"/>
    <cellStyle name="Currency 35 2 2 3" xfId="2769" xr:uid="{87F409BC-CF4C-451E-912D-ED2B29A3E130}"/>
    <cellStyle name="Currency 35 2 2 3 2" xfId="4227" xr:uid="{54BD8E08-D2FA-4855-828A-10F57D3FF799}"/>
    <cellStyle name="Currency 35 2 2 3 2 2" xfId="6390" xr:uid="{4611DE0B-3E52-4FBC-B838-F0F3CC0E8545}"/>
    <cellStyle name="Currency 35 2 2 3 3" xfId="6391" xr:uid="{26D01929-0709-4277-B637-97EEC4E49FBB}"/>
    <cellStyle name="Currency 35 2 2 4" xfId="3499" xr:uid="{DE666AE5-0D9F-4467-90CC-1D42084C65DA}"/>
    <cellStyle name="Currency 35 2 2 4 2" xfId="6392" xr:uid="{A4FB4F37-61E8-466C-AB6B-4F8EBBC046D2}"/>
    <cellStyle name="Currency 35 2 2 5" xfId="6393" xr:uid="{342F2ED3-77C9-4593-8508-E7C10618B36F}"/>
    <cellStyle name="Currency 35 2 3" xfId="2219" xr:uid="{D73E9EE8-C4F6-410F-9672-D87402592E69}"/>
    <cellStyle name="Currency 35 2 3 2" xfId="2951" xr:uid="{89A20E6F-2FDC-4720-8B08-942CC6BE9561}"/>
    <cellStyle name="Currency 35 2 3 2 2" xfId="4409" xr:uid="{72ECC959-3BF9-42B2-82C2-CE7D6239DD72}"/>
    <cellStyle name="Currency 35 2 3 2 2 2" xfId="6394" xr:uid="{B2973018-C833-4CB7-8F96-03748FC4C6DD}"/>
    <cellStyle name="Currency 35 2 3 2 3" xfId="6395" xr:uid="{1AE5A838-A7CD-4178-90DD-C8EBE6D78A8D}"/>
    <cellStyle name="Currency 35 2 3 3" xfId="3681" xr:uid="{824CA5B0-511B-4905-A801-C087D9977B98}"/>
    <cellStyle name="Currency 35 2 3 3 2" xfId="6396" xr:uid="{F5CCBACF-4A5B-4BA2-ADCE-A4D40308989F}"/>
    <cellStyle name="Currency 35 2 3 4" xfId="6397" xr:uid="{913B899C-EBAF-4527-9C5A-27933076A38D}"/>
    <cellStyle name="Currency 35 2 4" xfId="2585" xr:uid="{19571236-6801-42A4-B5EE-A3D880B40BC6}"/>
    <cellStyle name="Currency 35 2 4 2" xfId="4045" xr:uid="{17C9684D-6419-4C14-AC3B-ACFDDD255B72}"/>
    <cellStyle name="Currency 35 2 4 2 2" xfId="6398" xr:uid="{88C5F45C-5315-4758-863D-80EF7C4B997B}"/>
    <cellStyle name="Currency 35 2 4 3" xfId="6399" xr:uid="{34921BF7-31DE-4A25-B63D-2C31AB8A8D86}"/>
    <cellStyle name="Currency 35 2 5" xfId="3315" xr:uid="{5571F795-7919-4EFF-B79D-0A2D5284AD74}"/>
    <cellStyle name="Currency 35 2 5 2" xfId="6400" xr:uid="{3B4A0657-BC5C-4C25-8D98-528CE7BEEEDE}"/>
    <cellStyle name="Currency 35 2 6" xfId="6401" xr:uid="{7518E1CA-BC97-4865-B897-0191853BFB6B}"/>
    <cellStyle name="Currency 35 3" xfId="1500" xr:uid="{0CEC67BD-C472-4BA3-87B5-4EE3714B3064}"/>
    <cellStyle name="Currency 35 3 2" xfId="2401" xr:uid="{9F758DDA-B14E-40F9-A8B9-6C6ED1ADF410}"/>
    <cellStyle name="Currency 35 3 2 2" xfId="3131" xr:uid="{57DAC778-2FA3-4C26-A0A9-F44DE8B1305A}"/>
    <cellStyle name="Currency 35 3 2 2 2" xfId="4589" xr:uid="{5F7F3D6F-0632-461B-9FC9-2996DD3EE995}"/>
    <cellStyle name="Currency 35 3 2 2 2 2" xfId="6402" xr:uid="{B906A41C-37CE-4B65-B7CD-9C92CEAC7753}"/>
    <cellStyle name="Currency 35 3 2 2 3" xfId="6403" xr:uid="{0F956051-9E0B-4A46-997E-C7BFF8E60CA8}"/>
    <cellStyle name="Currency 35 3 2 3" xfId="3861" xr:uid="{426BEBE2-E591-4AC4-B475-8345E32FEABB}"/>
    <cellStyle name="Currency 35 3 2 3 2" xfId="6404" xr:uid="{A15CF46F-14D4-49D3-9151-286015A99AA3}"/>
    <cellStyle name="Currency 35 3 2 4" xfId="6405" xr:uid="{9B38F845-5E5E-4623-9379-7603F3775A66}"/>
    <cellStyle name="Currency 35 3 3" xfId="2767" xr:uid="{16A801F4-9A5E-49E9-8219-F7C3DFB43D91}"/>
    <cellStyle name="Currency 35 3 3 2" xfId="4225" xr:uid="{91134BCA-50D0-4459-AE03-4473A35A1B3C}"/>
    <cellStyle name="Currency 35 3 3 2 2" xfId="6406" xr:uid="{456D1E72-4EBC-4B11-BF4B-1A589551EDCA}"/>
    <cellStyle name="Currency 35 3 3 3" xfId="6407" xr:uid="{ED6A934F-9A6C-4565-B293-74B38A227B24}"/>
    <cellStyle name="Currency 35 3 4" xfId="3497" xr:uid="{5B73E199-6545-43D1-9483-424DF7961456}"/>
    <cellStyle name="Currency 35 3 4 2" xfId="6408" xr:uid="{2E67FDFE-522B-46DF-A948-37876E65530C}"/>
    <cellStyle name="Currency 35 3 5" xfId="6409" xr:uid="{93FAC396-5369-4D08-98F0-8A760D579A3A}"/>
    <cellStyle name="Currency 35 4" xfId="2217" xr:uid="{7537B10F-F386-4B5D-8FCC-A5BB9DC7D1BA}"/>
    <cellStyle name="Currency 35 4 2" xfId="2949" xr:uid="{DA88E1C4-3A1B-4C6D-BF9F-A5EF51893242}"/>
    <cellStyle name="Currency 35 4 2 2" xfId="4407" xr:uid="{B8ABB951-72BD-4436-B27B-F0BCC9C2C11A}"/>
    <cellStyle name="Currency 35 4 2 2 2" xfId="6410" xr:uid="{340939C0-AEF7-47ED-BCAD-D3A941DB16BB}"/>
    <cellStyle name="Currency 35 4 2 3" xfId="6411" xr:uid="{1ECC4B86-53BE-4C81-9930-D9558FE6D738}"/>
    <cellStyle name="Currency 35 4 3" xfId="3679" xr:uid="{B6559553-C29D-46C5-8D47-52B87D6D1D4B}"/>
    <cellStyle name="Currency 35 4 3 2" xfId="6412" xr:uid="{D80F4F83-30DB-4627-BA09-DC182DB1094E}"/>
    <cellStyle name="Currency 35 4 4" xfId="6413" xr:uid="{871B6F98-E2E9-466D-8697-573DC2927833}"/>
    <cellStyle name="Currency 35 5" xfId="2583" xr:uid="{270DA6D5-7C79-4BF7-8FDE-F78388E0C9C5}"/>
    <cellStyle name="Currency 35 5 2" xfId="4043" xr:uid="{1A7A1BFA-5D32-4601-A7B3-AC20F107A5C9}"/>
    <cellStyle name="Currency 35 5 2 2" xfId="6414" xr:uid="{8C9DD8B7-3157-41B6-8538-84AED398F93E}"/>
    <cellStyle name="Currency 35 5 3" xfId="6415" xr:uid="{C25A1D80-E926-4057-83B0-24139D26812F}"/>
    <cellStyle name="Currency 35 6" xfId="3313" xr:uid="{9761C92D-E284-4CE8-87E4-CF06ADABE6F3}"/>
    <cellStyle name="Currency 35 6 2" xfId="6416" xr:uid="{278CC70A-D56B-41B5-98DA-B44F28339466}"/>
    <cellStyle name="Currency 35 7" xfId="6417" xr:uid="{BB44488D-0AC9-45E6-A6E4-AE39F0E6B53C}"/>
    <cellStyle name="Currency 4" xfId="298" xr:uid="{00000000-0005-0000-0000-0000A3000000}"/>
    <cellStyle name="Currency 5" xfId="410" xr:uid="{00000000-0005-0000-0000-0000A4000000}"/>
    <cellStyle name="Currency 5 2" xfId="1685" xr:uid="{E74B420D-E190-46CE-ABDD-8BD772E33C84}"/>
    <cellStyle name="Currency 5 2 2" xfId="2549" xr:uid="{1DBE50CB-1618-4E90-B610-1F42471565E7}"/>
    <cellStyle name="Currency 5 2 2 2" xfId="3279" xr:uid="{E393D925-E97D-4243-9221-B8E633B22E4B}"/>
    <cellStyle name="Currency 5 2 2 2 2" xfId="4737" xr:uid="{A087AE68-2B69-4AA0-80C4-B5E483B1D22A}"/>
    <cellStyle name="Currency 5 2 2 2 2 2" xfId="6418" xr:uid="{80ED43FC-E874-4EF3-AC93-E8D980FC405E}"/>
    <cellStyle name="Currency 5 2 2 2 3" xfId="6419" xr:uid="{33E84D5E-5DFA-4A2C-902E-BE46E52C3345}"/>
    <cellStyle name="Currency 5 2 2 3" xfId="4009" xr:uid="{0FF86B78-7B0F-4FB8-9FA7-99E3885051C7}"/>
    <cellStyle name="Currency 5 2 2 3 2" xfId="6420" xr:uid="{04759FD8-B194-4620-9550-D34567858E46}"/>
    <cellStyle name="Currency 5 2 2 4" xfId="6421" xr:uid="{FEB93915-6F7A-4707-9093-421D51DD2F48}"/>
    <cellStyle name="Currency 5 2 3" xfId="2915" xr:uid="{00021C4F-3A10-4764-BA4C-74C6C8246AAA}"/>
    <cellStyle name="Currency 5 2 3 2" xfId="4373" xr:uid="{259C9141-00E3-4EFE-8E43-1FB894534FF2}"/>
    <cellStyle name="Currency 5 2 3 2 2" xfId="6422" xr:uid="{146C9239-58BD-4395-A31B-EFB0695469F0}"/>
    <cellStyle name="Currency 5 2 3 3" xfId="6423" xr:uid="{461EB2F3-75AB-4507-9FD4-0C04A4C13660}"/>
    <cellStyle name="Currency 5 2 4" xfId="3645" xr:uid="{BE15866F-41DA-40CA-AF2E-6E9716E627CF}"/>
    <cellStyle name="Currency 5 2 4 2" xfId="6424" xr:uid="{13F6BD71-F352-4FD0-AC77-7A37CBA97D50}"/>
    <cellStyle name="Currency 5 2 5" xfId="6425" xr:uid="{7AAFD4BA-2442-4D80-9401-9E989B13A1A5}"/>
    <cellStyle name="Currency 5 3" xfId="2365" xr:uid="{AC1A2551-6A21-4922-9A78-1CBB43B66823}"/>
    <cellStyle name="Currency 5 3 2" xfId="3097" xr:uid="{E802334D-BD11-467E-988D-47203088C0FE}"/>
    <cellStyle name="Currency 5 3 2 2" xfId="4555" xr:uid="{4988E3A3-7334-48EE-A53D-A798BB5C0A5C}"/>
    <cellStyle name="Currency 5 3 2 2 2" xfId="6426" xr:uid="{80F0F234-2A57-4699-BB88-B1D9C014924F}"/>
    <cellStyle name="Currency 5 3 2 3" xfId="6427" xr:uid="{61D624A2-B56A-47B6-85BA-A738308909CC}"/>
    <cellStyle name="Currency 5 3 3" xfId="3827" xr:uid="{F0C0D4D9-F454-48F2-B60C-947E03D7CDF3}"/>
    <cellStyle name="Currency 5 3 3 2" xfId="6428" xr:uid="{DCF184A0-EB10-4C85-A2F5-2B01A73445C7}"/>
    <cellStyle name="Currency 5 3 4" xfId="6429" xr:uid="{55CEF3CB-401B-4E07-B13E-02EE9A014434}"/>
    <cellStyle name="Currency 5 4" xfId="2731" xr:uid="{E4270D27-3601-43DB-996C-100149FA673F}"/>
    <cellStyle name="Currency 5 4 2" xfId="4191" xr:uid="{39F1B921-C764-4F1A-A8B5-EBD3033D2C9E}"/>
    <cellStyle name="Currency 5 4 2 2" xfId="6430" xr:uid="{0FA5C764-8CB3-451F-8714-1EF75FE6AE2C}"/>
    <cellStyle name="Currency 5 4 3" xfId="6431" xr:uid="{9F6405F0-70FA-4AA8-A53D-83577B158BBB}"/>
    <cellStyle name="Currency 5 5" xfId="3461" xr:uid="{DA07E055-5669-4621-920D-5A863CF717E5}"/>
    <cellStyle name="Currency 5 5 2" xfId="6432" xr:uid="{2151895F-147D-47F4-94BD-A8E3EB9BB6ED}"/>
    <cellStyle name="Currency 5 6" xfId="6433" xr:uid="{55CB0CC9-0CC9-40EA-9F75-375BF300DB25}"/>
    <cellStyle name="Currency 6" xfId="415" xr:uid="{00000000-0005-0000-0000-0000A5000000}"/>
    <cellStyle name="Currency 6 2" xfId="793" xr:uid="{00000000-0005-0000-0000-0000A6000000}"/>
    <cellStyle name="Currency 6 3" xfId="476" xr:uid="{00000000-0005-0000-0000-0000A7000000}"/>
    <cellStyle name="Currency 6 3 2" xfId="1719" xr:uid="{66BF7B2B-EBE5-46BF-9273-8E837C4197DE}"/>
    <cellStyle name="Currency 6 3 2 2" xfId="2558" xr:uid="{2E0EDD4A-2EA3-4A44-AEA0-B77C22A28758}"/>
    <cellStyle name="Currency 6 3 2 2 2" xfId="3288" xr:uid="{07FB73C1-C287-4A0D-8BDE-F2A77B3DAB0F}"/>
    <cellStyle name="Currency 6 3 2 2 2 2" xfId="4746" xr:uid="{A10AA337-2A94-4273-8E69-9EA3996D25E8}"/>
    <cellStyle name="Currency 6 3 2 2 2 2 2" xfId="6434" xr:uid="{05A9D5E7-23CB-4E7E-B375-9B4A847B532C}"/>
    <cellStyle name="Currency 6 3 2 2 2 3" xfId="6435" xr:uid="{1E4E69E4-AFB9-42AE-8842-1E9794C27DA8}"/>
    <cellStyle name="Currency 6 3 2 2 3" xfId="4018" xr:uid="{DADAFABC-D770-4EAE-8BC8-4D0CD7B9DED0}"/>
    <cellStyle name="Currency 6 3 2 2 3 2" xfId="6436" xr:uid="{CD83121D-6F1D-4725-B515-68A4D8E9B08C}"/>
    <cellStyle name="Currency 6 3 2 2 4" xfId="6437" xr:uid="{B5C5EFD8-190E-4EB4-A7D6-9E14C100FEFF}"/>
    <cellStyle name="Currency 6 3 2 3" xfId="2924" xr:uid="{2E5BBB75-AE81-445E-BA59-E06AA071BF5E}"/>
    <cellStyle name="Currency 6 3 2 3 2" xfId="4382" xr:uid="{33BE2030-1355-4E95-84B5-F5C5126A1B80}"/>
    <cellStyle name="Currency 6 3 2 3 2 2" xfId="6438" xr:uid="{57F8EF64-0B2E-44FB-8427-DD60910B3F9C}"/>
    <cellStyle name="Currency 6 3 2 3 3" xfId="6439" xr:uid="{023D413B-227D-4D6F-B93E-FCA2DBBF0A65}"/>
    <cellStyle name="Currency 6 3 2 4" xfId="3654" xr:uid="{6161A541-8092-4DBD-ABCA-2943F4BB8573}"/>
    <cellStyle name="Currency 6 3 2 4 2" xfId="6440" xr:uid="{603F2372-63A3-47E7-87C9-1D0D3C6F8124}"/>
    <cellStyle name="Currency 6 3 2 5" xfId="6441" xr:uid="{B7D999C2-7116-4ED4-A9BC-E17A4197FA92}"/>
    <cellStyle name="Currency 6 3 3" xfId="2374" xr:uid="{EBD3305A-88C0-4451-9D9D-7F769E74FE35}"/>
    <cellStyle name="Currency 6 3 3 2" xfId="3106" xr:uid="{444D9EAC-82E8-4209-9ECA-80C3D67C8008}"/>
    <cellStyle name="Currency 6 3 3 2 2" xfId="4564" xr:uid="{89CD2EDA-4842-46DD-BAC8-827ECAE6E8CB}"/>
    <cellStyle name="Currency 6 3 3 2 2 2" xfId="6442" xr:uid="{BD79894C-289F-44A0-A436-A9454E50ACBF}"/>
    <cellStyle name="Currency 6 3 3 2 3" xfId="6443" xr:uid="{8DF6D3F6-985B-403B-858B-A25F8AF0E8E4}"/>
    <cellStyle name="Currency 6 3 3 3" xfId="3836" xr:uid="{4C182424-2229-4C35-A9C0-CD816CB87A1B}"/>
    <cellStyle name="Currency 6 3 3 3 2" xfId="6444" xr:uid="{F19B9628-2A4E-416C-A8D6-4095837AABB2}"/>
    <cellStyle name="Currency 6 3 3 4" xfId="6445" xr:uid="{42C43207-C4EA-4F79-94A0-8F2B6E252500}"/>
    <cellStyle name="Currency 6 3 4" xfId="2740" xr:uid="{0C97CAE5-200E-474E-BA13-95ED1E92A29D}"/>
    <cellStyle name="Currency 6 3 4 2" xfId="4200" xr:uid="{E81EDD53-4AB0-4DC9-BC56-8A1A8B53E14D}"/>
    <cellStyle name="Currency 6 3 4 2 2" xfId="6446" xr:uid="{6C7A467F-5CA6-45C7-B686-91042E30BEF4}"/>
    <cellStyle name="Currency 6 3 4 3" xfId="6447" xr:uid="{B17D6DC1-EEFC-4D48-96E9-F69DB86279F4}"/>
    <cellStyle name="Currency 6 3 5" xfId="3470" xr:uid="{2654F2D9-6264-48AE-8C83-30A8348FB17E}"/>
    <cellStyle name="Currency 6 3 5 2" xfId="6448" xr:uid="{430007AC-35E6-4592-B594-25AAFA7E9B08}"/>
    <cellStyle name="Currency 6 3 6" xfId="6449" xr:uid="{072D9420-EA85-492A-940B-472CE429A6ED}"/>
    <cellStyle name="Currency 7" xfId="797" xr:uid="{00000000-0005-0000-0000-0000A8000000}"/>
    <cellStyle name="Currency 8" xfId="1346" xr:uid="{0E2077AB-2206-4549-A96F-611D7FC4C397}"/>
    <cellStyle name="Currency 8 2" xfId="1482" xr:uid="{B3BC4BA3-2C8E-4AC7-AA6E-FF86F907D441}"/>
    <cellStyle name="Currency 9" xfId="1487" xr:uid="{8F3FC73E-19A4-4810-A596-6E3E7D2C530E}"/>
    <cellStyle name="Currency 9 2" xfId="1491" xr:uid="{F1D27EB5-8142-4156-A547-2A73F032E935}"/>
    <cellStyle name="Currency 9 2 2" xfId="2210" xr:uid="{541C1ABD-FB55-4A67-968B-C4CA5714736E}"/>
    <cellStyle name="Currency 9 2 2 2" xfId="2576" xr:uid="{40219576-175B-45E2-A39F-28D9E5074546}"/>
    <cellStyle name="Currency 9 2 2 2 2" xfId="3306" xr:uid="{36541FF8-BF56-49AB-977E-B5F140030C5E}"/>
    <cellStyle name="Currency 9 2 2 2 2 2" xfId="4764" xr:uid="{EE65F6E1-B4B7-4F82-AD5D-CE1125D91CFB}"/>
    <cellStyle name="Currency 9 2 2 2 2 2 2" xfId="6450" xr:uid="{9E501505-5285-4500-AA3F-3EBAE291A9C7}"/>
    <cellStyle name="Currency 9 2 2 2 2 3" xfId="6451" xr:uid="{421041A7-6AF2-4361-91BE-D2455BA6AD9B}"/>
    <cellStyle name="Currency 9 2 2 2 3" xfId="4036" xr:uid="{908282F6-E719-4A4B-B7BF-A95468583380}"/>
    <cellStyle name="Currency 9 2 2 2 3 2" xfId="6452" xr:uid="{9A63D5C1-7B9E-4BED-9988-1C8D4546F64C}"/>
    <cellStyle name="Currency 9 2 2 2 4" xfId="6453" xr:uid="{B38D2833-9DB2-44FC-9486-86D137AF916D}"/>
    <cellStyle name="Currency 9 2 2 3" xfId="2942" xr:uid="{1182C8AF-9C40-44C5-899F-5DAB67B20D5A}"/>
    <cellStyle name="Currency 9 2 2 3 2" xfId="4400" xr:uid="{2EFB0841-1252-4F72-BB01-FA8168984E6E}"/>
    <cellStyle name="Currency 9 2 2 3 2 2" xfId="6454" xr:uid="{BB897C6F-C88A-4015-BD43-C109469E9541}"/>
    <cellStyle name="Currency 9 2 2 3 3" xfId="6455" xr:uid="{D32AEF02-6376-41D5-92E9-F41AE9CA945F}"/>
    <cellStyle name="Currency 9 2 2 4" xfId="3672" xr:uid="{74EF7C5E-EF80-4FAA-B11C-A631C1E492AB}"/>
    <cellStyle name="Currency 9 2 2 4 2" xfId="6456" xr:uid="{84E6CE9B-1E21-42A7-9ACA-C1E99D6306BD}"/>
    <cellStyle name="Currency 9 2 2 5" xfId="6457" xr:uid="{5B1BE53E-0094-4824-B170-AD3AB3419A1C}"/>
    <cellStyle name="Currency 9 2 3" xfId="2394" xr:uid="{F5F97BDB-EAF1-4AD3-AD64-5CB65F403662}"/>
    <cellStyle name="Currency 9 2 3 2" xfId="3124" xr:uid="{2B5D1714-1892-4FF7-B094-D6F5301BC48A}"/>
    <cellStyle name="Currency 9 2 3 2 2" xfId="4582" xr:uid="{A70191BD-8AA2-4633-93FA-EBC96838AB77}"/>
    <cellStyle name="Currency 9 2 3 2 2 2" xfId="6458" xr:uid="{66F3FCF2-B865-43A0-AB78-6B23E5499099}"/>
    <cellStyle name="Currency 9 2 3 2 3" xfId="6459" xr:uid="{044E3756-2214-4861-9ACD-2EE89AF6BAF2}"/>
    <cellStyle name="Currency 9 2 3 3" xfId="3854" xr:uid="{606C9A5C-68B9-453D-9908-53719CB37DFE}"/>
    <cellStyle name="Currency 9 2 3 3 2" xfId="6460" xr:uid="{EF9BF7DB-4B4F-4CB9-9858-14AC41EC3E09}"/>
    <cellStyle name="Currency 9 2 3 4" xfId="6461" xr:uid="{E8F72892-33A3-427A-83EB-C7C9F4D0E707}"/>
    <cellStyle name="Currency 9 2 4" xfId="2760" xr:uid="{3203FDF1-C44F-447F-A9A7-0C81579537AA}"/>
    <cellStyle name="Currency 9 2 4 2" xfId="4218" xr:uid="{BA902165-A0D2-4AEF-A554-724AD3B8DEE7}"/>
    <cellStyle name="Currency 9 2 4 2 2" xfId="6462" xr:uid="{8E61F391-9E2B-41AA-ADE4-49C5571C2453}"/>
    <cellStyle name="Currency 9 2 4 3" xfId="6463" xr:uid="{10E37BB6-7622-4AF2-9C42-9CFE78360E5B}"/>
    <cellStyle name="Currency 9 2 5" xfId="3490" xr:uid="{FCC82508-C735-4531-879B-B08F30AB0933}"/>
    <cellStyle name="Currency 9 2 5 2" xfId="6464" xr:uid="{36A76E70-B40B-4CE0-976E-D7C184C4BFB1}"/>
    <cellStyle name="Currency 9 2 6" xfId="6465" xr:uid="{0BB8DF57-2CF4-4AF8-A500-5759A2D7A8D9}"/>
    <cellStyle name="Currency 9 3" xfId="2205" xr:uid="{38384D7E-5003-419C-9192-D2B80A84797C}"/>
    <cellStyle name="Currency 9 3 2" xfId="2571" xr:uid="{3A389FA7-DC70-4A7F-A1D2-818534B937FE}"/>
    <cellStyle name="Currency 9 3 2 2" xfId="3301" xr:uid="{0089B470-6003-4EA3-9082-FFBD6C6194A7}"/>
    <cellStyle name="Currency 9 3 2 2 2" xfId="4759" xr:uid="{FE5BB19F-8207-4AEF-8BC9-82DF5A0EBCB8}"/>
    <cellStyle name="Currency 9 3 2 2 2 2" xfId="6466" xr:uid="{F8CF9704-5671-484D-A096-ECF586733682}"/>
    <cellStyle name="Currency 9 3 2 2 3" xfId="6467" xr:uid="{8C8B64FE-FBD4-4862-A3A3-654E8BA9119E}"/>
    <cellStyle name="Currency 9 3 2 3" xfId="4031" xr:uid="{DF01A590-CCDB-4400-BF5B-D2C84AA9907F}"/>
    <cellStyle name="Currency 9 3 2 3 2" xfId="6468" xr:uid="{8177EAA2-A43E-430D-AA69-4A26B547A7C4}"/>
    <cellStyle name="Currency 9 3 2 4" xfId="6469" xr:uid="{9C2A9BCF-808B-49FE-80B3-982E369C67B1}"/>
    <cellStyle name="Currency 9 3 3" xfId="2937" xr:uid="{86EA9EBF-E424-43C3-BAAF-E77EC7700A69}"/>
    <cellStyle name="Currency 9 3 3 2" xfId="4395" xr:uid="{EABF7420-5768-49ED-9208-CF431ECAAE37}"/>
    <cellStyle name="Currency 9 3 3 2 2" xfId="6470" xr:uid="{491BAF72-13DC-4A64-81F7-B72F690A003E}"/>
    <cellStyle name="Currency 9 3 3 3" xfId="6471" xr:uid="{F8E38561-E7A9-4441-9838-64A71F3CFB93}"/>
    <cellStyle name="Currency 9 3 4" xfId="3667" xr:uid="{71607CDE-DD6F-45B0-8433-8F017353DCE4}"/>
    <cellStyle name="Currency 9 3 4 2" xfId="6472" xr:uid="{081DCCF3-CCD6-404D-9C95-5D984A67A7FB}"/>
    <cellStyle name="Currency 9 3 5" xfId="6473" xr:uid="{0D6C867F-4037-4D3F-9597-F64EDF2C9BBA}"/>
    <cellStyle name="Currency 9 4" xfId="2389" xr:uid="{C914D5CE-106F-4B70-849A-4C59C7D2882A}"/>
    <cellStyle name="Currency 9 4 2" xfId="3119" xr:uid="{12237CF6-D516-486A-9BB1-558692373C47}"/>
    <cellStyle name="Currency 9 4 2 2" xfId="4577" xr:uid="{1E4D282C-B101-47E8-9F90-C272F9746168}"/>
    <cellStyle name="Currency 9 4 2 2 2" xfId="6474" xr:uid="{B3C1160E-F71B-4820-9480-24E317A4E051}"/>
    <cellStyle name="Currency 9 4 2 3" xfId="6475" xr:uid="{322B4B90-AFB6-4F3E-A63A-2A283D10A0A7}"/>
    <cellStyle name="Currency 9 4 3" xfId="3849" xr:uid="{BAE139B9-53C3-422D-B4B7-CDB5B283D5F8}"/>
    <cellStyle name="Currency 9 4 3 2" xfId="6476" xr:uid="{07B59361-C7C1-4B37-AC26-76408790FFEB}"/>
    <cellStyle name="Currency 9 4 4" xfId="6477" xr:uid="{B52C9196-B7A0-470B-9F83-46B6D5388208}"/>
    <cellStyle name="Currency 9 5" xfId="2755" xr:uid="{4526C7EF-2EB0-4E2A-B18F-E24ED235CCBC}"/>
    <cellStyle name="Currency 9 5 2" xfId="4213" xr:uid="{199CEE39-5EE5-4B8A-A02F-7E523FA1F2FD}"/>
    <cellStyle name="Currency 9 5 2 2" xfId="6478" xr:uid="{85FBF8A7-13FF-48D5-90EF-93E4BF0AF57E}"/>
    <cellStyle name="Currency 9 5 3" xfId="6479" xr:uid="{6D1F4C88-730B-45C1-A376-CCE3A90FA6C9}"/>
    <cellStyle name="Currency 9 6" xfId="3485" xr:uid="{6A7308AD-F62D-4289-86EB-D5C4A0C0272B}"/>
    <cellStyle name="Currency 9 6 2" xfId="6480" xr:uid="{5893CD69-8E5F-40BC-95A3-F72725AE8138}"/>
    <cellStyle name="Currency 9 7" xfId="6481" xr:uid="{41BCED21-9706-4F04-AF11-AC133DAC8EAD}"/>
    <cellStyle name="Data" xfId="9278" xr:uid="{BD72420C-B0CA-4E02-8B83-52D79DCC6FF6}"/>
    <cellStyle name="Entered" xfId="256" xr:uid="{00000000-0005-0000-0000-0000A9000000}"/>
    <cellStyle name="Explanatory Text" xfId="157" builtinId="53" customBuiltin="1"/>
    <cellStyle name="Explanatory Text 2" xfId="1170" xr:uid="{08598243-16D5-46AC-9E12-27F65F36316B}"/>
    <cellStyle name="FromCurSht_Formula" xfId="1212" xr:uid="{25373070-6744-423E-A27B-CF351E88A9E4}"/>
    <cellStyle name="Good" xfId="149" builtinId="26" customBuiltin="1"/>
    <cellStyle name="Good 2" xfId="1202" xr:uid="{FE4B4F89-1D92-490B-AF7E-50D9722203C1}"/>
    <cellStyle name="Grey" xfId="251" xr:uid="{00000000-0005-0000-0000-0000AC000000}"/>
    <cellStyle name="Header1" xfId="250" xr:uid="{00000000-0005-0000-0000-0000AD000000}"/>
    <cellStyle name="Header2" xfId="240" xr:uid="{00000000-0005-0000-0000-0000AE000000}"/>
    <cellStyle name="Header2 2" xfId="706" xr:uid="{00000000-0005-0000-0000-0000AF000000}"/>
    <cellStyle name="Header2 2 2" xfId="9399" xr:uid="{41AF7298-EA3B-4568-AEF9-531C034B7BD8}"/>
    <cellStyle name="Header2 3" xfId="1271" xr:uid="{C3A2C068-F5B3-41CC-A348-2B55BC92A355}"/>
    <cellStyle name="Header2 4" xfId="7835" xr:uid="{C8C1AC6F-D70E-4526-B19B-AE7DB95BCB77}"/>
    <cellStyle name="Header2 5" xfId="8129" xr:uid="{D04C5B50-F4A0-43DB-8546-CFF46C411C4B}"/>
    <cellStyle name="Header2 6" xfId="9394" xr:uid="{49A0DEC1-9E80-49C8-BE2B-3B5B4EB3E132}"/>
    <cellStyle name="Header2_Forecast Flash Report" xfId="658" xr:uid="{00000000-0005-0000-0000-0000B0000000}"/>
    <cellStyle name="Heading 1" xfId="145" builtinId="16" customBuiltin="1"/>
    <cellStyle name="Heading 1 2" xfId="1208" xr:uid="{4472CCBA-E730-4EF0-BD25-1DB9B2A85F63}"/>
    <cellStyle name="Heading 2" xfId="146" builtinId="17" customBuiltin="1"/>
    <cellStyle name="Heading 2 2" xfId="1419" xr:uid="{ABB9C79B-4AAE-4A1D-893D-437CA875C4A1}"/>
    <cellStyle name="Heading 3" xfId="147" builtinId="18" customBuiltin="1"/>
    <cellStyle name="Heading 3 2" xfId="1445" xr:uid="{C0D8AC14-989F-4CB6-8A5E-A661B61D050F}"/>
    <cellStyle name="Heading 4" xfId="148" builtinId="19" customBuiltin="1"/>
    <cellStyle name="Heading 4 2" xfId="1383" xr:uid="{9F53C333-1B1E-47F6-8B24-D72904F1999A}"/>
    <cellStyle name="Heading1" xfId="8942" xr:uid="{847AE095-B1EF-4A5B-B0BE-AEA6FDB07ECF}"/>
    <cellStyle name="Heading2" xfId="8217" xr:uid="{4F51AC54-8AF9-4899-AB4C-FBB77F5AF342}"/>
    <cellStyle name="HEADINGS" xfId="225" xr:uid="{00000000-0005-0000-0000-0000B5000000}"/>
    <cellStyle name="HEADINGSTOP" xfId="252" xr:uid="{00000000-0005-0000-0000-0000B6000000}"/>
    <cellStyle name="Helv 9 ctr wrap" xfId="229" xr:uid="{00000000-0005-0000-0000-0000B7000000}"/>
    <cellStyle name="Helv 9 lft wrap" xfId="224" xr:uid="{00000000-0005-0000-0000-0000B8000000}"/>
    <cellStyle name="Hyperlink 2" xfId="407" xr:uid="{00000000-0005-0000-0000-0000BA000000}"/>
    <cellStyle name="Hyperlink 3" xfId="4766" xr:uid="{13AE567C-716A-4D45-B68A-9BE5441B32F3}"/>
    <cellStyle name="Input" xfId="151" builtinId="20" customBuiltin="1"/>
    <cellStyle name="Input [yellow]" xfId="241" xr:uid="{00000000-0005-0000-0000-0000BC000000}"/>
    <cellStyle name="Input [yellow] 2" xfId="715" xr:uid="{00000000-0005-0000-0000-0000BD000000}"/>
    <cellStyle name="Input 2" xfId="1246" xr:uid="{981574BF-560E-467F-A987-C982D9AF6685}"/>
    <cellStyle name="InputData" xfId="468" xr:uid="{00000000-0005-0000-0000-0000BE000000}"/>
    <cellStyle name="Link" xfId="9048" xr:uid="{05089355-3657-46CC-A1ED-AC40F1524E00}"/>
    <cellStyle name="Linked Cell" xfId="154" builtinId="24" customBuiltin="1"/>
    <cellStyle name="Linked Cell 2" xfId="1286" xr:uid="{2A298C29-5966-476D-8CC9-378DF892AB2F}"/>
    <cellStyle name="Millares [0]_pldt" xfId="242" xr:uid="{00000000-0005-0000-0000-0000C0000000}"/>
    <cellStyle name="Millares_pldt" xfId="227" xr:uid="{00000000-0005-0000-0000-0000C1000000}"/>
    <cellStyle name="Moeda 2 2" xfId="14" xr:uid="{00000000-0005-0000-0000-0000C2000000}"/>
    <cellStyle name="Moneda [0]_pldt" xfId="226" xr:uid="{00000000-0005-0000-0000-0000C3000000}"/>
    <cellStyle name="Moneda_pldt" xfId="258" xr:uid="{00000000-0005-0000-0000-0000C4000000}"/>
    <cellStyle name="Neutral 2" xfId="294" xr:uid="{00000000-0005-0000-0000-0000C5000000}"/>
    <cellStyle name="Normal" xfId="0" builtinId="0"/>
    <cellStyle name="Normal - 9 Cntr" xfId="8819" xr:uid="{EDCF21A4-D1C8-443D-9374-361DEBC9110E}"/>
    <cellStyle name="Normal - Style1" xfId="243" xr:uid="{00000000-0005-0000-0000-0000C7000000}"/>
    <cellStyle name="Normal 10" xfId="24" xr:uid="{00000000-0005-0000-0000-0000C8000000}"/>
    <cellStyle name="Normal 10 2" xfId="11" xr:uid="{00000000-0005-0000-0000-0000C9000000}"/>
    <cellStyle name="Normal 10 2 2" xfId="355" xr:uid="{00000000-0005-0000-0000-0000CA000000}"/>
    <cellStyle name="Normal 10 2 2 2" xfId="1637" xr:uid="{81EA3C8D-11C0-46C9-9C30-BB33A36FDD02}"/>
    <cellStyle name="Normal 10 2 2 2 2" xfId="2502" xr:uid="{94FEBCDB-CAD6-491C-AE74-F2514D25FA7A}"/>
    <cellStyle name="Normal 10 2 2 2 2 2" xfId="3232" xr:uid="{1451344B-DF10-4A62-9826-8D5E6B92DC05}"/>
    <cellStyle name="Normal 10 2 2 2 2 2 2" xfId="4690" xr:uid="{958FB1CB-0977-4137-B45E-C6C1720546C6}"/>
    <cellStyle name="Normal 10 2 2 2 2 2 2 2" xfId="6482" xr:uid="{F0DCAB3A-DE1F-43E9-BE19-BCC9450964D6}"/>
    <cellStyle name="Normal 10 2 2 2 2 2 3" xfId="6483" xr:uid="{A3B7D11F-4C5C-4969-A8A2-E7D8F88505A5}"/>
    <cellStyle name="Normal 10 2 2 2 2 3" xfId="3962" xr:uid="{49C77FFD-56DB-49D4-9854-F85E690EE90B}"/>
    <cellStyle name="Normal 10 2 2 2 2 3 2" xfId="6484" xr:uid="{CEFBB31C-2877-42FE-A73D-1F6826CD45E3}"/>
    <cellStyle name="Normal 10 2 2 2 2 4" xfId="6485" xr:uid="{124F5857-727F-4ED4-9F80-62A68F841667}"/>
    <cellStyle name="Normal 10 2 2 2 3" xfId="2868" xr:uid="{113A08C0-6452-48E6-A19B-5FB82D03DC79}"/>
    <cellStyle name="Normal 10 2 2 2 3 2" xfId="4326" xr:uid="{98947AD2-9D41-4718-9F60-190108D4EB28}"/>
    <cellStyle name="Normal 10 2 2 2 3 2 2" xfId="6486" xr:uid="{53B14F8E-395C-443E-A57C-6914874D1044}"/>
    <cellStyle name="Normal 10 2 2 2 3 3" xfId="6487" xr:uid="{CE1A6924-7624-42DB-8B9F-3E648EE3DF71}"/>
    <cellStyle name="Normal 10 2 2 2 4" xfId="3598" xr:uid="{F5CA45CC-56D3-468C-8A12-F0597AC16E82}"/>
    <cellStyle name="Normal 10 2 2 2 4 2" xfId="6488" xr:uid="{64582B0D-7146-4502-A6ED-DBE996CDDD36}"/>
    <cellStyle name="Normal 10 2 2 2 5" xfId="6489" xr:uid="{C1B34BAC-05CA-4A5B-956E-8B80AB68ED75}"/>
    <cellStyle name="Normal 10 2 2 3" xfId="2318" xr:uid="{ABB71245-9EC4-458A-B3D9-6DF49C73AFA4}"/>
    <cellStyle name="Normal 10 2 2 3 2" xfId="3050" xr:uid="{D6397CD6-26AD-42CD-B5E9-6C78E50D3562}"/>
    <cellStyle name="Normal 10 2 2 3 2 2" xfId="4508" xr:uid="{2C52FB7D-6695-4660-8BB2-98CADDF6A45C}"/>
    <cellStyle name="Normal 10 2 2 3 2 2 2" xfId="6490" xr:uid="{F17EAAFD-42E7-49DA-A3D2-905A198F473B}"/>
    <cellStyle name="Normal 10 2 2 3 2 3" xfId="6491" xr:uid="{F9F52DB0-B943-4A2D-A820-E26FBAC2CB71}"/>
    <cellStyle name="Normal 10 2 2 3 3" xfId="3780" xr:uid="{F6CDF1FA-CEC6-4C19-8A60-C7C8612E3386}"/>
    <cellStyle name="Normal 10 2 2 3 3 2" xfId="6492" xr:uid="{1414250E-D333-45BE-AF84-A52789903896}"/>
    <cellStyle name="Normal 10 2 2 3 4" xfId="6493" xr:uid="{2EC0A067-4619-4132-970A-3CC81CC9079B}"/>
    <cellStyle name="Normal 10 2 2 4" xfId="2684" xr:uid="{D6B02963-CA67-48AD-835D-793BE51523D8}"/>
    <cellStyle name="Normal 10 2 2 4 2" xfId="4144" xr:uid="{95C8C328-1F10-4EE9-B803-97B38F5F8DA3}"/>
    <cellStyle name="Normal 10 2 2 4 2 2" xfId="6494" xr:uid="{38EA79DD-7042-4724-9B07-E0A0724D52AC}"/>
    <cellStyle name="Normal 10 2 2 4 3" xfId="6495" xr:uid="{A4F730BD-977C-4567-9804-08A1185D2B9A}"/>
    <cellStyle name="Normal 10 2 2 5" xfId="3414" xr:uid="{E603BFCA-F1A9-45BC-933D-B2347A9A5130}"/>
    <cellStyle name="Normal 10 2 2 5 2" xfId="6496" xr:uid="{525EF3F5-A9A0-4F4C-B8FF-CA80D1EFED63}"/>
    <cellStyle name="Normal 10 2 2 6" xfId="6497" xr:uid="{0BC447C0-9350-4A7E-B4FE-DD527F9DDADB}"/>
    <cellStyle name="Normal 10 3" xfId="307" xr:uid="{00000000-0005-0000-0000-0000CB000000}"/>
    <cellStyle name="Normal 10 3 2" xfId="1601" xr:uid="{90EC587A-288F-4162-AFA9-E78B9666B722}"/>
    <cellStyle name="Normal 10 3 2 2" xfId="2466" xr:uid="{D62A7478-4BAC-4D72-BDCF-264175C4FA56}"/>
    <cellStyle name="Normal 10 3 2 2 2" xfId="3196" xr:uid="{3DB97F13-8695-4813-B234-50950AE31CD6}"/>
    <cellStyle name="Normal 10 3 2 2 2 2" xfId="4654" xr:uid="{F6C14292-A7D7-4057-8D4A-CBA128668E90}"/>
    <cellStyle name="Normal 10 3 2 2 2 2 2" xfId="6498" xr:uid="{8C263E8A-4717-4264-9299-E565776B36C6}"/>
    <cellStyle name="Normal 10 3 2 2 2 3" xfId="6499" xr:uid="{00E4DB26-CF45-47EA-8E6C-3879A56C498F}"/>
    <cellStyle name="Normal 10 3 2 2 3" xfId="3926" xr:uid="{C87FA287-169A-4B42-BFF7-F2CC2DE1FB99}"/>
    <cellStyle name="Normal 10 3 2 2 3 2" xfId="6500" xr:uid="{6661019E-517B-4CAE-966C-56AFF4D46C3B}"/>
    <cellStyle name="Normal 10 3 2 2 4" xfId="6501" xr:uid="{9516E74D-F011-47D5-B58F-E3307E2C3CEB}"/>
    <cellStyle name="Normal 10 3 2 3" xfId="2832" xr:uid="{697D1282-5CFF-4B9E-816E-7374CD05B4CE}"/>
    <cellStyle name="Normal 10 3 2 3 2" xfId="4290" xr:uid="{72D2AD08-80DE-49F0-84B4-858E0A6CE309}"/>
    <cellStyle name="Normal 10 3 2 3 2 2" xfId="6502" xr:uid="{5E9B7021-6C75-4464-97A3-886A13A18D79}"/>
    <cellStyle name="Normal 10 3 2 3 3" xfId="6503" xr:uid="{1B737C89-DCB5-4BF5-881F-D2EA33BAB1E7}"/>
    <cellStyle name="Normal 10 3 2 4" xfId="3562" xr:uid="{B6309AB3-36B0-4143-96CA-9A665A071840}"/>
    <cellStyle name="Normal 10 3 2 4 2" xfId="6504" xr:uid="{45FCDD79-76D6-48FB-A300-2C73C973262A}"/>
    <cellStyle name="Normal 10 3 2 5" xfId="6505" xr:uid="{A7CA2F93-1DE3-40E3-BAC6-B21178477869}"/>
    <cellStyle name="Normal 10 3 3" xfId="2282" xr:uid="{6E964C43-C692-4E2F-B62E-2622733C0F1F}"/>
    <cellStyle name="Normal 10 3 3 2" xfId="3014" xr:uid="{455B2DBA-0D7C-4CF0-96B4-789A2F5AED34}"/>
    <cellStyle name="Normal 10 3 3 2 2" xfId="4472" xr:uid="{6CC71954-C913-4848-A9CF-76352C66ACDB}"/>
    <cellStyle name="Normal 10 3 3 2 2 2" xfId="6506" xr:uid="{3A0392CC-4AFB-42C8-A32D-D84C16CED96C}"/>
    <cellStyle name="Normal 10 3 3 2 3" xfId="6507" xr:uid="{A6D2DE42-C58C-4EB2-A9EC-B2F0B89824DD}"/>
    <cellStyle name="Normal 10 3 3 3" xfId="3744" xr:uid="{89CC3836-2828-495F-9C4E-043B23723D00}"/>
    <cellStyle name="Normal 10 3 3 3 2" xfId="6508" xr:uid="{973843B8-76DC-4142-B4D5-690CB744F9C1}"/>
    <cellStyle name="Normal 10 3 3 4" xfId="6509" xr:uid="{E7926993-53FB-434C-A30E-2C750F92D60F}"/>
    <cellStyle name="Normal 10 3 4" xfId="2648" xr:uid="{3FF3A9A1-4046-4CE9-BB1E-6AA0D598CA51}"/>
    <cellStyle name="Normal 10 3 4 2" xfId="4108" xr:uid="{2DA00C31-FE20-4D71-824F-BA2A555D54D4}"/>
    <cellStyle name="Normal 10 3 4 2 2" xfId="6510" xr:uid="{E2ECBA0A-4D34-4235-96D5-2F06548EFD9A}"/>
    <cellStyle name="Normal 10 3 4 3" xfId="6511" xr:uid="{74C6043C-6BB0-4FCA-B4FE-56BE5149CF58}"/>
    <cellStyle name="Normal 10 3 5" xfId="3378" xr:uid="{51259ECC-D1C7-4B88-893D-BB2D77C3ABB8}"/>
    <cellStyle name="Normal 10 3 5 2" xfId="6512" xr:uid="{5E16A01F-2A17-40B6-82F9-8A32157E005F}"/>
    <cellStyle name="Normal 10 3 6" xfId="6513" xr:uid="{689FB391-8204-44B3-8E7D-CAB0C7B73E99}"/>
    <cellStyle name="Normal 10 4" xfId="9204" xr:uid="{C7CC49DB-8E2C-45DD-961F-F9B3D440247D}"/>
    <cellStyle name="Normal 11" xfId="304" xr:uid="{00000000-0005-0000-0000-0000CC000000}"/>
    <cellStyle name="Normal 11 2" xfId="356" xr:uid="{00000000-0005-0000-0000-0000CD000000}"/>
    <cellStyle name="Normal 11 2 2" xfId="1638" xr:uid="{BBC17902-698C-4913-9329-A7C3036F297C}"/>
    <cellStyle name="Normal 11 2 2 2" xfId="2503" xr:uid="{C9E731D2-D4B3-42C8-8452-21D7B8708740}"/>
    <cellStyle name="Normal 11 2 2 2 2" xfId="3233" xr:uid="{E27EDCE9-4A3B-4571-AB85-CE45840C9474}"/>
    <cellStyle name="Normal 11 2 2 2 2 2" xfId="4691" xr:uid="{C0AC15F1-B219-4A05-A70B-B46BDFBF23ED}"/>
    <cellStyle name="Normal 11 2 2 2 2 2 2" xfId="6514" xr:uid="{82C29067-4942-4891-A98A-CE47EDA10C38}"/>
    <cellStyle name="Normal 11 2 2 2 2 3" xfId="6515" xr:uid="{0A56CAD3-8EB6-42F8-BFF4-589CB02CAED4}"/>
    <cellStyle name="Normal 11 2 2 2 3" xfId="3963" xr:uid="{48459D46-2716-4E0E-A359-6A4CF78EF829}"/>
    <cellStyle name="Normal 11 2 2 2 3 2" xfId="6516" xr:uid="{26D14C96-214D-4CB5-BBAC-A06F0F1B8EBC}"/>
    <cellStyle name="Normal 11 2 2 2 4" xfId="6517" xr:uid="{3FCA6410-0E39-4F98-9847-F9FF078197F9}"/>
    <cellStyle name="Normal 11 2 2 3" xfId="2869" xr:uid="{1A1B92D7-DA11-4963-9B4D-F0EC934B6C17}"/>
    <cellStyle name="Normal 11 2 2 3 2" xfId="4327" xr:uid="{80884A7F-5DCA-435B-B40F-5F871CCDE08A}"/>
    <cellStyle name="Normal 11 2 2 3 2 2" xfId="6518" xr:uid="{12A2B3FC-EFA3-465C-89D2-BA1EE76F9B70}"/>
    <cellStyle name="Normal 11 2 2 3 3" xfId="6519" xr:uid="{86D8C698-E763-40A1-96D9-544CC054FEE8}"/>
    <cellStyle name="Normal 11 2 2 4" xfId="3599" xr:uid="{120C2FD3-4623-425D-B754-6FD8D8AB49E4}"/>
    <cellStyle name="Normal 11 2 2 4 2" xfId="6520" xr:uid="{91E59BB3-3AF5-4F08-A6D8-4DC958E407CB}"/>
    <cellStyle name="Normal 11 2 2 5" xfId="6521" xr:uid="{23271DC9-2497-440C-B65D-51149A590641}"/>
    <cellStyle name="Normal 11 2 3" xfId="2319" xr:uid="{FA0D8EB1-5230-466D-A0C9-DD3D60C8E3D1}"/>
    <cellStyle name="Normal 11 2 3 2" xfId="3051" xr:uid="{14F6D87A-2359-40C0-8960-FD35D5748935}"/>
    <cellStyle name="Normal 11 2 3 2 2" xfId="4509" xr:uid="{DBD18C31-7202-43A4-8AE4-47DAFA0EE7EB}"/>
    <cellStyle name="Normal 11 2 3 2 2 2" xfId="6522" xr:uid="{13A279D9-B9C6-4EB6-9420-8806188D56A4}"/>
    <cellStyle name="Normal 11 2 3 2 3" xfId="6523" xr:uid="{8CF9AEDD-B019-4E6F-B055-835C6B446F30}"/>
    <cellStyle name="Normal 11 2 3 3" xfId="3781" xr:uid="{AD5682F9-16F5-4C38-BEB8-241BEE9DD5B6}"/>
    <cellStyle name="Normal 11 2 3 3 2" xfId="6524" xr:uid="{235E4E50-B68B-4D4E-88D3-4EFDA9C5E9B6}"/>
    <cellStyle name="Normal 11 2 3 4" xfId="6525" xr:uid="{230E00DE-F8B9-4D44-AFF8-3638D55BDCF4}"/>
    <cellStyle name="Normal 11 2 4" xfId="2685" xr:uid="{7C658010-7F08-4CB2-B4F2-DEF05EB4A853}"/>
    <cellStyle name="Normal 11 2 4 2" xfId="4145" xr:uid="{1658DC69-72C7-4E54-AAE7-F5BBF96651AA}"/>
    <cellStyle name="Normal 11 2 4 2 2" xfId="6526" xr:uid="{E0A25C83-589C-4302-9F9D-D66D58C77574}"/>
    <cellStyle name="Normal 11 2 4 3" xfId="6527" xr:uid="{53638B52-E305-4E47-8909-B5A7C0EFF4F9}"/>
    <cellStyle name="Normal 11 2 5" xfId="3415" xr:uid="{D3F07F86-2A02-4066-ADBF-E6C88D548CBF}"/>
    <cellStyle name="Normal 11 2 5 2" xfId="6528" xr:uid="{0337DD28-1F35-46E6-A157-FFAC3F2EE693}"/>
    <cellStyle name="Normal 11 2 6" xfId="6529" xr:uid="{64742597-247B-437F-8091-EA39E84507DE}"/>
    <cellStyle name="Normal 11 3" xfId="708" xr:uid="{00000000-0005-0000-0000-0000CE000000}"/>
    <cellStyle name="Normal 11 3 2" xfId="1923" xr:uid="{B9F6EB75-B0D4-4D3A-9D79-344AF968F6FA}"/>
    <cellStyle name="Normal 11 3 2 2" xfId="2566" xr:uid="{B153828A-70C7-4545-B09E-706E84399D90}"/>
    <cellStyle name="Normal 11 3 2 2 2" xfId="3296" xr:uid="{04500CAA-6901-4804-A8E0-4A29AAA3E425}"/>
    <cellStyle name="Normal 11 3 2 2 2 2" xfId="4754" xr:uid="{ACE13DE2-5102-4BA0-9063-E486CE60F2CF}"/>
    <cellStyle name="Normal 11 3 2 2 2 2 2" xfId="6530" xr:uid="{B18277F4-C5D6-4B6A-AB95-171E536E3CBE}"/>
    <cellStyle name="Normal 11 3 2 2 2 3" xfId="6531" xr:uid="{475AD980-A99D-4A1C-867F-C21CA79CAE51}"/>
    <cellStyle name="Normal 11 3 2 2 3" xfId="4026" xr:uid="{DAF7B125-76AA-4628-944B-5D1081D7B7E6}"/>
    <cellStyle name="Normal 11 3 2 2 3 2" xfId="6532" xr:uid="{85ACA89F-58B3-40D3-BFB6-D9E435C3A972}"/>
    <cellStyle name="Normal 11 3 2 2 4" xfId="6533" xr:uid="{9C00C403-B1ED-42FD-BE6F-230350EADB0F}"/>
    <cellStyle name="Normal 11 3 2 3" xfId="2932" xr:uid="{BE6E2D71-AFC0-4199-BD8A-7542F162389F}"/>
    <cellStyle name="Normal 11 3 2 3 2" xfId="4390" xr:uid="{57CF6312-734F-4777-A78F-84D3F802ED7B}"/>
    <cellStyle name="Normal 11 3 2 3 2 2" xfId="6534" xr:uid="{DE5B8335-BFEF-46E4-ABB5-7D9A3F99C17A}"/>
    <cellStyle name="Normal 11 3 2 3 3" xfId="6535" xr:uid="{E13AA4B5-AAEB-4F7D-8693-B0150B5B0C79}"/>
    <cellStyle name="Normal 11 3 2 4" xfId="3662" xr:uid="{F1300D01-AF32-4123-9CEE-6F562FE01D72}"/>
    <cellStyle name="Normal 11 3 2 4 2" xfId="6536" xr:uid="{D76319E6-1288-4A58-BC64-21682C214816}"/>
    <cellStyle name="Normal 11 3 2 5" xfId="6537" xr:uid="{73DD77B8-6B66-462C-A58F-F30CEC17F560}"/>
    <cellStyle name="Normal 11 3 3" xfId="2383" xr:uid="{303E0498-50C7-406F-A2D8-F1DB48ABBA53}"/>
    <cellStyle name="Normal 11 3 3 2" xfId="3114" xr:uid="{68DBD6E0-E629-4F40-9630-9C2CBFE90144}"/>
    <cellStyle name="Normal 11 3 3 2 2" xfId="4572" xr:uid="{BB5300E5-F12D-4433-BE78-EB2B211A29F2}"/>
    <cellStyle name="Normal 11 3 3 2 2 2" xfId="6538" xr:uid="{815E2EDD-D12C-4274-9C63-64F340986E3D}"/>
    <cellStyle name="Normal 11 3 3 2 3" xfId="6539" xr:uid="{78792F1E-012B-4021-9D78-929007846E8D}"/>
    <cellStyle name="Normal 11 3 3 3" xfId="3844" xr:uid="{185CF387-5A24-413F-85C5-C80CCF56DF25}"/>
    <cellStyle name="Normal 11 3 3 3 2" xfId="6540" xr:uid="{039B92FA-65C5-415E-95F6-D423FCCB0D2F}"/>
    <cellStyle name="Normal 11 3 3 4" xfId="6541" xr:uid="{C70EA5D2-A32D-430F-9C77-87DFC8B9B82E}"/>
    <cellStyle name="Normal 11 3 4" xfId="2749" xr:uid="{663BB049-4C28-4243-879A-A00EFE28A1BD}"/>
    <cellStyle name="Normal 11 3 4 2" xfId="4208" xr:uid="{792791F9-7184-4456-8FEA-11F405C18987}"/>
    <cellStyle name="Normal 11 3 4 2 2" xfId="6542" xr:uid="{8286D1EC-A163-4952-B25A-8CC4F679BC09}"/>
    <cellStyle name="Normal 11 3 4 3" xfId="6543" xr:uid="{477130DF-4E0A-4C8E-B8A0-285A7A7DF82D}"/>
    <cellStyle name="Normal 11 3 5" xfId="3479" xr:uid="{BC56B4BD-E772-4D73-B77C-A79AF77FD170}"/>
    <cellStyle name="Normal 11 3 5 2" xfId="6544" xr:uid="{FBD833D4-171F-4791-A62C-C455A5469AC0}"/>
    <cellStyle name="Normal 11 3 6" xfId="6545" xr:uid="{799ACBF9-0FDD-49CA-8DAE-332FE509CA37}"/>
    <cellStyle name="Normal 11 4" xfId="455" xr:uid="{00000000-0005-0000-0000-0000CF000000}"/>
    <cellStyle name="Normal 11 5" xfId="1600" xr:uid="{7D0C6740-6F59-4D05-BA3F-C816E734FBC1}"/>
    <cellStyle name="Normal 11 5 2" xfId="2465" xr:uid="{E385773A-1E12-4414-8A02-E78C824C7E94}"/>
    <cellStyle name="Normal 11 5 2 2" xfId="3195" xr:uid="{EC92544C-8A46-4F80-83A1-C6F4FA0CC0F9}"/>
    <cellStyle name="Normal 11 5 2 2 2" xfId="4653" xr:uid="{507EC1BC-D08D-4387-85EC-11EFDD01F6AB}"/>
    <cellStyle name="Normal 11 5 2 2 2 2" xfId="6546" xr:uid="{C8712B32-A47C-40EF-80EF-4F313B7D890D}"/>
    <cellStyle name="Normal 11 5 2 2 3" xfId="6547" xr:uid="{B3187977-39C0-4B71-82EC-E2F0B6D8D2F7}"/>
    <cellStyle name="Normal 11 5 2 3" xfId="3925" xr:uid="{4ECC79C6-E4FD-40CA-9B8D-55D436F9D222}"/>
    <cellStyle name="Normal 11 5 2 3 2" xfId="6548" xr:uid="{3E8F37F3-DFD8-4FA6-93B1-F78BFE1CA77C}"/>
    <cellStyle name="Normal 11 5 2 4" xfId="6549" xr:uid="{245AA12A-D0DA-41FE-93BD-7E518032B5F1}"/>
    <cellStyle name="Normal 11 5 3" xfId="2831" xr:uid="{FC45ED17-72ED-4376-BE5D-3BA16C289AFB}"/>
    <cellStyle name="Normal 11 5 3 2" xfId="4289" xr:uid="{57DD3D9B-4856-4ADD-9133-F0BE640F8014}"/>
    <cellStyle name="Normal 11 5 3 2 2" xfId="6550" xr:uid="{CE4BBB65-3730-44DD-A5E3-9D2795FF6079}"/>
    <cellStyle name="Normal 11 5 3 3" xfId="6551" xr:uid="{226BD812-3D42-42D7-BD2F-84D453B35752}"/>
    <cellStyle name="Normal 11 5 4" xfId="3561" xr:uid="{F21F9D73-7858-43E7-8ECA-9370D213B990}"/>
    <cellStyle name="Normal 11 5 4 2" xfId="6552" xr:uid="{1D979001-8BE1-47FD-B2E5-D90B1EE2DFE9}"/>
    <cellStyle name="Normal 11 5 5" xfId="6553" xr:uid="{0C5A5A7D-7061-4812-8FAB-77E6C1565779}"/>
    <cellStyle name="Normal 11 6" xfId="2281" xr:uid="{918F5CA6-BCB8-4F5C-9CC0-62FC692CFD63}"/>
    <cellStyle name="Normal 11 6 2" xfId="3013" xr:uid="{516FC921-D5F3-434E-9DCB-AF2244631B8B}"/>
    <cellStyle name="Normal 11 6 2 2" xfId="4471" xr:uid="{C67C3771-7B21-4FE3-913F-43075C7EE6C8}"/>
    <cellStyle name="Normal 11 6 2 2 2" xfId="6554" xr:uid="{C22861A1-9B7F-4658-8003-30A6B1C491A7}"/>
    <cellStyle name="Normal 11 6 2 3" xfId="6555" xr:uid="{C6D5B99C-99F6-44EC-BABB-D805524D71D0}"/>
    <cellStyle name="Normal 11 6 3" xfId="3743" xr:uid="{A2AD11E6-133F-4501-9A6C-37BD8B07C658}"/>
    <cellStyle name="Normal 11 6 3 2" xfId="6556" xr:uid="{ACC11AA5-51B5-444C-806F-DD2E8B11090E}"/>
    <cellStyle name="Normal 11 6 4" xfId="6557" xr:uid="{D6253059-3FE7-4EC5-8EAB-E656F7D404B6}"/>
    <cellStyle name="Normal 11 7" xfId="2647" xr:uid="{38511C3B-AA4C-4D89-B8F5-E16136F08EB1}"/>
    <cellStyle name="Normal 11 7 2" xfId="4107" xr:uid="{DE57ECFB-009A-4F23-B04B-854CA5DCE85D}"/>
    <cellStyle name="Normal 11 7 2 2" xfId="6558" xr:uid="{D70B7F36-91D8-410F-852F-DA34B76EA1BA}"/>
    <cellStyle name="Normal 11 7 3" xfId="6559" xr:uid="{71A0CD74-6F12-4F6B-A4C0-4802DE3E32AB}"/>
    <cellStyle name="Normal 11 8" xfId="3377" xr:uid="{EE3BFB85-A187-462F-A13D-C3C421A156B7}"/>
    <cellStyle name="Normal 11 8 2" xfId="6560" xr:uid="{F501ECEC-28FC-457C-B445-11BD1B51F7FF}"/>
    <cellStyle name="Normal 11 9" xfId="6561" xr:uid="{9055DFC7-B92D-4C25-9F3B-EAF6A3AFAE3E}"/>
    <cellStyle name="Normal 11_Forecast Flash Report" xfId="669" xr:uid="{00000000-0005-0000-0000-0000D0000000}"/>
    <cellStyle name="Normal 12" xfId="301" xr:uid="{00000000-0005-0000-0000-0000D1000000}"/>
    <cellStyle name="Normal 12 2" xfId="357" xr:uid="{00000000-0005-0000-0000-0000D2000000}"/>
    <cellStyle name="Normal 12 2 2" xfId="1639" xr:uid="{BD1947AE-138C-4080-AD5E-4A2CA3F78A0E}"/>
    <cellStyle name="Normal 12 2 2 2" xfId="2504" xr:uid="{8D481449-9C99-4AD5-9ED4-E910D870327E}"/>
    <cellStyle name="Normal 12 2 2 2 2" xfId="3234" xr:uid="{9F75A5E3-0F3F-4601-A0AC-3470A5CCF0DA}"/>
    <cellStyle name="Normal 12 2 2 2 2 2" xfId="4692" xr:uid="{0229C24A-6807-4DBF-B311-28EB951E428F}"/>
    <cellStyle name="Normal 12 2 2 2 2 2 2" xfId="6562" xr:uid="{1EE50029-D3EE-4AD6-9DC3-DFD81F632D8B}"/>
    <cellStyle name="Normal 12 2 2 2 2 3" xfId="6563" xr:uid="{579C1CE7-3C02-44EA-B47F-9D9BF1ED32AA}"/>
    <cellStyle name="Normal 12 2 2 2 3" xfId="3964" xr:uid="{2F8B2172-4108-47AB-9C92-A84682DA9758}"/>
    <cellStyle name="Normal 12 2 2 2 3 2" xfId="6564" xr:uid="{7F0F3AC9-8E3A-4466-84AD-FE111B5AD5D3}"/>
    <cellStyle name="Normal 12 2 2 2 4" xfId="6565" xr:uid="{3FD8BD8F-82C0-4BE1-AED3-14FF30286B12}"/>
    <cellStyle name="Normal 12 2 2 3" xfId="2870" xr:uid="{B980AC43-D78D-45C5-B615-3FA19FA596BE}"/>
    <cellStyle name="Normal 12 2 2 3 2" xfId="4328" xr:uid="{151A5F27-4A5E-41BD-B9AC-1126467BAA68}"/>
    <cellStyle name="Normal 12 2 2 3 2 2" xfId="6566" xr:uid="{81A594F6-60F1-4521-ACBE-E7E66B39A50E}"/>
    <cellStyle name="Normal 12 2 2 3 3" xfId="6567" xr:uid="{76C0300E-CC10-48FD-AB3F-BCB8D5647EC7}"/>
    <cellStyle name="Normal 12 2 2 4" xfId="3600" xr:uid="{00534792-77C7-4249-A32D-DA2296FB5DBF}"/>
    <cellStyle name="Normal 12 2 2 4 2" xfId="6568" xr:uid="{E64C1B91-85BA-4E33-9989-C1A3641C7019}"/>
    <cellStyle name="Normal 12 2 2 5" xfId="6569" xr:uid="{B9CA7E39-81C9-4811-B8CF-86D4EC49859D}"/>
    <cellStyle name="Normal 12 2 3" xfId="2320" xr:uid="{7C69596A-D38B-459B-A3EA-BCE8764174F0}"/>
    <cellStyle name="Normal 12 2 3 2" xfId="3052" xr:uid="{3895B96A-6ED6-4C33-8B51-89EA7E554AA8}"/>
    <cellStyle name="Normal 12 2 3 2 2" xfId="4510" xr:uid="{703311E7-1437-471A-864E-03EDC78D762F}"/>
    <cellStyle name="Normal 12 2 3 2 2 2" xfId="6570" xr:uid="{0F83B64F-D1B9-4605-8C4F-62E4E619833A}"/>
    <cellStyle name="Normal 12 2 3 2 3" xfId="6571" xr:uid="{E8B04AF6-7586-4455-89DF-1D1C728B5030}"/>
    <cellStyle name="Normal 12 2 3 3" xfId="3782" xr:uid="{BFCF3264-CC86-4987-9363-4D8390052E92}"/>
    <cellStyle name="Normal 12 2 3 3 2" xfId="6572" xr:uid="{CD02ACC3-1CF2-4A0E-8D44-FD3E96BCB141}"/>
    <cellStyle name="Normal 12 2 3 4" xfId="6573" xr:uid="{2F972650-5B23-4BAA-A36A-9773FEB59E8A}"/>
    <cellStyle name="Normal 12 2 4" xfId="2686" xr:uid="{9B703F66-2A7A-447F-BF82-AF684D2E727A}"/>
    <cellStyle name="Normal 12 2 4 2" xfId="4146" xr:uid="{1E273FCD-7515-494E-8F00-AFF178FC0A9F}"/>
    <cellStyle name="Normal 12 2 4 2 2" xfId="6574" xr:uid="{975A24F5-96A6-479F-970E-05A0E767FB46}"/>
    <cellStyle name="Normal 12 2 4 3" xfId="6575" xr:uid="{18681871-3498-47D3-8CCA-EF82D99914DB}"/>
    <cellStyle name="Normal 12 2 5" xfId="3416" xr:uid="{92BBBAD6-0560-442E-A217-DC9EB09937CC}"/>
    <cellStyle name="Normal 12 2 5 2" xfId="6576" xr:uid="{0602BE73-EEE2-4B30-B643-593A21A6CE47}"/>
    <cellStyle name="Normal 12 2 6" xfId="6577" xr:uid="{19CB1AF9-8B6D-4800-A7EC-9FD7B35A0B89}"/>
    <cellStyle name="Normal 12 3" xfId="1599" xr:uid="{CD2B24CC-BA71-4138-A230-A7C35253F51F}"/>
    <cellStyle name="Normal 12 3 2" xfId="2464" xr:uid="{F66D6054-EB9E-4FCE-A72B-DA9F31BB7DC2}"/>
    <cellStyle name="Normal 12 3 2 2" xfId="3194" xr:uid="{8A083A15-959E-4C8C-A6AE-6507C06058C9}"/>
    <cellStyle name="Normal 12 3 2 2 2" xfId="4652" xr:uid="{0B7C73C7-E57B-42BD-8F5F-B0478D7DB7F5}"/>
    <cellStyle name="Normal 12 3 2 2 2 2" xfId="6578" xr:uid="{27675819-82A1-40FA-9A4B-A400D40CDE7E}"/>
    <cellStyle name="Normal 12 3 2 2 3" xfId="6579" xr:uid="{FA2380D0-0BE2-45BF-B361-84DB5B61C903}"/>
    <cellStyle name="Normal 12 3 2 3" xfId="3924" xr:uid="{8C1B83DA-A0B9-4CE2-8C94-23693043603C}"/>
    <cellStyle name="Normal 12 3 2 3 2" xfId="6580" xr:uid="{66FE1A0E-90EF-4C69-A1AE-6374D0C3A9C4}"/>
    <cellStyle name="Normal 12 3 2 4" xfId="6581" xr:uid="{5415389C-45A9-47EC-87F8-6DF3AD8338FA}"/>
    <cellStyle name="Normal 12 3 3" xfId="2830" xr:uid="{8BAC217E-39EC-4706-96DF-5EAEAEA0B9F0}"/>
    <cellStyle name="Normal 12 3 3 2" xfId="4288" xr:uid="{0F769551-4761-45F4-89EC-10424C31D0EA}"/>
    <cellStyle name="Normal 12 3 3 2 2" xfId="6582" xr:uid="{FE9617F0-6AB9-4519-9170-EEE5ECFB31C3}"/>
    <cellStyle name="Normal 12 3 3 3" xfId="6583" xr:uid="{AA302190-453B-4421-94FE-4235F01569D7}"/>
    <cellStyle name="Normal 12 3 4" xfId="3560" xr:uid="{9B7778F2-7D70-449E-9C50-633325648A47}"/>
    <cellStyle name="Normal 12 3 4 2" xfId="6584" xr:uid="{0BCD9660-1CDC-48C6-90E4-78CC22456456}"/>
    <cellStyle name="Normal 12 3 5" xfId="6585" xr:uid="{A8AA3875-A957-4910-981F-CCEEB9640862}"/>
    <cellStyle name="Normal 12 4" xfId="2280" xr:uid="{90D96C13-D050-418D-BC16-1F334A7E80DF}"/>
    <cellStyle name="Normal 12 4 2" xfId="3012" xr:uid="{19D9947C-25FD-445A-91C5-DC3FC9F90995}"/>
    <cellStyle name="Normal 12 4 2 2" xfId="4470" xr:uid="{C5C1C1EC-FF6E-4F6E-9144-D34BE206B7FC}"/>
    <cellStyle name="Normal 12 4 2 2 2" xfId="6586" xr:uid="{B6C385AE-3C82-4831-A057-5A1C09887D35}"/>
    <cellStyle name="Normal 12 4 2 3" xfId="6587" xr:uid="{0AC0C3DE-7671-42A8-A2AA-591A04D1AD59}"/>
    <cellStyle name="Normal 12 4 3" xfId="3742" xr:uid="{473FEA46-6DEA-483B-8CB3-86290C599CDA}"/>
    <cellStyle name="Normal 12 4 3 2" xfId="6588" xr:uid="{1797AE5E-6690-4F22-84F7-274324BA8D20}"/>
    <cellStyle name="Normal 12 4 4" xfId="6589" xr:uid="{F3729406-2627-41E4-B0A5-DD551C944F5B}"/>
    <cellStyle name="Normal 12 5" xfId="2646" xr:uid="{1B8A8ADB-0390-4002-930B-CA22C939ED38}"/>
    <cellStyle name="Normal 12 5 2" xfId="4106" xr:uid="{BE93631F-D5EC-4CC6-ACE1-3A6BBB30C054}"/>
    <cellStyle name="Normal 12 5 2 2" xfId="6590" xr:uid="{42CC8AF3-6EAB-4B82-980C-00D25FB7EF3E}"/>
    <cellStyle name="Normal 12 5 3" xfId="6591" xr:uid="{DF2BC635-6B7F-4659-AFD6-3B609D498770}"/>
    <cellStyle name="Normal 12 6" xfId="3376" xr:uid="{9DAE25B5-7759-4AF1-8F67-D6A138FB3131}"/>
    <cellStyle name="Normal 12 6 2" xfId="6592" xr:uid="{D3CB6E02-9BBF-4216-A1FC-088920049629}"/>
    <cellStyle name="Normal 12 7" xfId="6593" xr:uid="{77A1586A-85C2-4676-8555-48529A8840CA}"/>
    <cellStyle name="Normal 13" xfId="315" xr:uid="{00000000-0005-0000-0000-0000D3000000}"/>
    <cellStyle name="Normal 13 2" xfId="372" xr:uid="{00000000-0005-0000-0000-0000D4000000}"/>
    <cellStyle name="Normal 13 2 2" xfId="1652" xr:uid="{7F233E08-FBE4-4E8A-92FC-E6FAD5837DED}"/>
    <cellStyle name="Normal 13 2 2 2" xfId="2517" xr:uid="{5EA9C8C9-FD52-41F3-B2CF-DE6006AD592E}"/>
    <cellStyle name="Normal 13 2 2 2 2" xfId="3247" xr:uid="{662F613E-F301-449D-BC50-D0D908862F1B}"/>
    <cellStyle name="Normal 13 2 2 2 2 2" xfId="4705" xr:uid="{F9F69B62-625A-4CBB-93E3-E3806A07BCB7}"/>
    <cellStyle name="Normal 13 2 2 2 2 2 2" xfId="6594" xr:uid="{09184B19-7DA9-4E7F-A0CB-ADE32F32B522}"/>
    <cellStyle name="Normal 13 2 2 2 2 3" xfId="6595" xr:uid="{AF1814B1-9834-40DD-AE21-92CB0CCFB7F8}"/>
    <cellStyle name="Normal 13 2 2 2 3" xfId="3977" xr:uid="{11E1137D-36C8-4F3C-B9E9-893A3FA02391}"/>
    <cellStyle name="Normal 13 2 2 2 3 2" xfId="6596" xr:uid="{605F8271-A07F-4083-83DD-95D1CDD035DD}"/>
    <cellStyle name="Normal 13 2 2 2 4" xfId="6597" xr:uid="{B191719F-BF20-4494-86AB-542DDD67476C}"/>
    <cellStyle name="Normal 13 2 2 3" xfId="2883" xr:uid="{FC7E1859-B928-49EB-B47A-31E9C00DEA81}"/>
    <cellStyle name="Normal 13 2 2 3 2" xfId="4341" xr:uid="{A3024B7B-9A39-45AD-AB4F-0C6A67C6C283}"/>
    <cellStyle name="Normal 13 2 2 3 2 2" xfId="6598" xr:uid="{DC5D4756-8A18-4773-9F10-E37C146384B3}"/>
    <cellStyle name="Normal 13 2 2 3 3" xfId="6599" xr:uid="{8DDAF412-C899-4B94-A6A8-5C35BE51FD24}"/>
    <cellStyle name="Normal 13 2 2 4" xfId="3613" xr:uid="{4C2DD2EA-98F5-4B47-B0B9-C0407922E253}"/>
    <cellStyle name="Normal 13 2 2 4 2" xfId="6600" xr:uid="{869E37E7-7C7E-48C0-BCD2-57899351E3AA}"/>
    <cellStyle name="Normal 13 2 2 5" xfId="6601" xr:uid="{576248F6-313F-48A4-912D-EE40E8E82BC4}"/>
    <cellStyle name="Normal 13 2 3" xfId="2333" xr:uid="{30AE35B1-4C2C-4D55-801F-4D000BC472BC}"/>
    <cellStyle name="Normal 13 2 3 2" xfId="3065" xr:uid="{27FAC4A4-1DCF-4550-9F8F-4ABFFCE13A1A}"/>
    <cellStyle name="Normal 13 2 3 2 2" xfId="4523" xr:uid="{EF213E0D-B0D4-4927-99EA-EC6AE5CBA49B}"/>
    <cellStyle name="Normal 13 2 3 2 2 2" xfId="6602" xr:uid="{6538EA13-4BD5-4D1B-AC7D-4A45332522CD}"/>
    <cellStyle name="Normal 13 2 3 2 3" xfId="6603" xr:uid="{5FCCFABB-3784-414E-AD77-06C73F49356F}"/>
    <cellStyle name="Normal 13 2 3 3" xfId="3795" xr:uid="{3DE6DED0-080A-42F0-B746-00639A13AEAE}"/>
    <cellStyle name="Normal 13 2 3 3 2" xfId="6604" xr:uid="{92AFA8C1-CDAD-4AE5-9D93-1B27ABEDB37B}"/>
    <cellStyle name="Normal 13 2 3 4" xfId="6605" xr:uid="{CA6DF471-8A58-424E-AB92-FB337B2FA43F}"/>
    <cellStyle name="Normal 13 2 4" xfId="2699" xr:uid="{9C702765-5363-4348-A2FF-9504649A72DF}"/>
    <cellStyle name="Normal 13 2 4 2" xfId="4159" xr:uid="{2C11065B-C5A5-4077-8362-84211953E1B3}"/>
    <cellStyle name="Normal 13 2 4 2 2" xfId="6606" xr:uid="{9183DA5C-C332-46BD-92A9-E3D7ADACBE76}"/>
    <cellStyle name="Normal 13 2 4 3" xfId="6607" xr:uid="{47CAC038-8F2D-45D2-A628-96FE3C921D77}"/>
    <cellStyle name="Normal 13 2 5" xfId="3429" xr:uid="{7E7A34B4-CF6E-44C3-9536-C88CC6E55BB2}"/>
    <cellStyle name="Normal 13 2 5 2" xfId="6608" xr:uid="{64CFF9C1-EF03-4F41-AEAA-AA851C8806CC}"/>
    <cellStyle name="Normal 13 2 6" xfId="6609" xr:uid="{44464663-48C2-42A6-8115-961314AE8FF1}"/>
    <cellStyle name="Normal 13 3" xfId="717" xr:uid="{00000000-0005-0000-0000-0000D5000000}"/>
    <cellStyle name="Normal 13 3 2" xfId="1929" xr:uid="{347F63DF-67ED-4163-B542-C6D731ECF440}"/>
    <cellStyle name="Normal 13 3 2 2" xfId="2567" xr:uid="{82F9B9FC-056D-4AC1-96B9-83D1E03D10AE}"/>
    <cellStyle name="Normal 13 3 2 2 2" xfId="3297" xr:uid="{4CB6E8C9-7D9A-4899-963E-E044A5B575AB}"/>
    <cellStyle name="Normal 13 3 2 2 2 2" xfId="4755" xr:uid="{5E551130-3893-428E-8543-D9719011901C}"/>
    <cellStyle name="Normal 13 3 2 2 2 2 2" xfId="6610" xr:uid="{AF095ABA-E97A-4D95-9953-C9C42529E718}"/>
    <cellStyle name="Normal 13 3 2 2 2 3" xfId="6611" xr:uid="{19C8031A-1DFF-44E2-9A0E-89D4352CEE73}"/>
    <cellStyle name="Normal 13 3 2 2 3" xfId="4027" xr:uid="{AB22582E-4CAD-4F9C-B8DB-F5982EE7EE6B}"/>
    <cellStyle name="Normal 13 3 2 2 3 2" xfId="6612" xr:uid="{9F88D610-4F31-49B1-9A93-5BFFF2AAF307}"/>
    <cellStyle name="Normal 13 3 2 2 4" xfId="6613" xr:uid="{1CB48D26-37E2-4A5A-A674-801C1DBE9CC4}"/>
    <cellStyle name="Normal 13 3 2 3" xfId="2933" xr:uid="{98A49705-2F30-43A8-8B72-B0B91B8B6963}"/>
    <cellStyle name="Normal 13 3 2 3 2" xfId="4391" xr:uid="{4494D73D-94CD-410F-96EA-6D739C8EDDC7}"/>
    <cellStyle name="Normal 13 3 2 3 2 2" xfId="6614" xr:uid="{CB17A960-F9F6-437A-AA67-B075F0C688E6}"/>
    <cellStyle name="Normal 13 3 2 3 3" xfId="6615" xr:uid="{5FD81CAA-DBD5-4DD1-A71B-8735E749F87E}"/>
    <cellStyle name="Normal 13 3 2 4" xfId="3663" xr:uid="{75E9ED19-1C08-4C1B-BA7E-1E6C21A9FB79}"/>
    <cellStyle name="Normal 13 3 2 4 2" xfId="6616" xr:uid="{5A252C61-184B-4827-A192-60324E499B40}"/>
    <cellStyle name="Normal 13 3 2 5" xfId="6617" xr:uid="{D43EC48A-9EFF-4150-8FF2-D308E50AC6B0}"/>
    <cellStyle name="Normal 13 3 3" xfId="2384" xr:uid="{953465CF-C87C-4F12-BD10-A2D7B9139775}"/>
    <cellStyle name="Normal 13 3 3 2" xfId="3115" xr:uid="{18B7D645-7055-4E56-945B-E77A8E18103A}"/>
    <cellStyle name="Normal 13 3 3 2 2" xfId="4573" xr:uid="{A9D0B057-9FC6-47F1-AB77-9A4F2910E843}"/>
    <cellStyle name="Normal 13 3 3 2 2 2" xfId="6618" xr:uid="{DB418F6F-12DE-4EE5-9DDC-72B468439774}"/>
    <cellStyle name="Normal 13 3 3 2 3" xfId="6619" xr:uid="{6D660CCC-3C14-4AA8-8D6A-9AE24A05DF06}"/>
    <cellStyle name="Normal 13 3 3 3" xfId="3845" xr:uid="{6CD051B8-F205-4941-AF77-533C15ACA716}"/>
    <cellStyle name="Normal 13 3 3 3 2" xfId="6620" xr:uid="{56723432-0C40-4DAB-A9CA-9ED99ED699C8}"/>
    <cellStyle name="Normal 13 3 3 4" xfId="6621" xr:uid="{6BC0B1E7-E1D3-4D4F-ABB4-169AF4B7DA01}"/>
    <cellStyle name="Normal 13 3 4" xfId="2750" xr:uid="{5DF27335-F48C-4E92-B2DA-B18CEBF054DC}"/>
    <cellStyle name="Normal 13 3 4 2" xfId="4209" xr:uid="{E7A9B651-7B7C-425E-AAE2-45035A062203}"/>
    <cellStyle name="Normal 13 3 4 2 2" xfId="6622" xr:uid="{23620826-A25E-457D-859C-1D1A2512AEF4}"/>
    <cellStyle name="Normal 13 3 4 3" xfId="6623" xr:uid="{56F0AA70-B66E-47EC-98BA-17E504CD6058}"/>
    <cellStyle name="Normal 13 3 5" xfId="3480" xr:uid="{7648B2F5-8019-4C3B-B84A-CFF8ADF31B9B}"/>
    <cellStyle name="Normal 13 3 5 2" xfId="6624" xr:uid="{E1CE87A2-A0E5-4EE0-A8AC-699A7D8C5C51}"/>
    <cellStyle name="Normal 13 3 6" xfId="6625" xr:uid="{8559557C-15C4-4CD6-A496-0A3B750F5654}"/>
    <cellStyle name="Normal 13 4" xfId="453" xr:uid="{00000000-0005-0000-0000-0000D6000000}"/>
    <cellStyle name="Normal 13 5" xfId="1602" xr:uid="{32B6441C-2C1F-4667-83BD-D11C6DED148F}"/>
    <cellStyle name="Normal 13 5 2" xfId="2467" xr:uid="{5EEFCC1D-F968-4F14-B867-E9182B75DD25}"/>
    <cellStyle name="Normal 13 5 2 2" xfId="3197" xr:uid="{645F19F5-450D-4D62-B8AE-FA4AF40B0C18}"/>
    <cellStyle name="Normal 13 5 2 2 2" xfId="4655" xr:uid="{0FCC962B-C9DB-432E-BBEB-9911B74E2EA2}"/>
    <cellStyle name="Normal 13 5 2 2 2 2" xfId="6626" xr:uid="{03CAD407-41EC-4590-85B6-CC02CE1DCC07}"/>
    <cellStyle name="Normal 13 5 2 2 3" xfId="6627" xr:uid="{D832C640-2334-44CF-86D8-D94A596A76BD}"/>
    <cellStyle name="Normal 13 5 2 3" xfId="3927" xr:uid="{8E241083-A320-44DB-B5D8-CCC494CE1537}"/>
    <cellStyle name="Normal 13 5 2 3 2" xfId="6628" xr:uid="{A80B8A41-E64D-4D66-82E3-A528FAEA63DB}"/>
    <cellStyle name="Normal 13 5 2 4" xfId="6629" xr:uid="{F3D259ED-707F-49AD-AFF4-9447302A3B8F}"/>
    <cellStyle name="Normal 13 5 3" xfId="2833" xr:uid="{2A359884-01FC-41EE-845D-2F912A16BDE5}"/>
    <cellStyle name="Normal 13 5 3 2" xfId="4291" xr:uid="{096D415B-C5D1-44A0-B1AE-53B8401C579C}"/>
    <cellStyle name="Normal 13 5 3 2 2" xfId="6630" xr:uid="{64E7EB29-6355-45F3-B81F-1018BD55BFD3}"/>
    <cellStyle name="Normal 13 5 3 3" xfId="6631" xr:uid="{CF4C7709-D058-4153-889A-D6E6249F42B2}"/>
    <cellStyle name="Normal 13 5 4" xfId="3563" xr:uid="{60AE573E-2D35-486D-B628-12A4B0A2E73D}"/>
    <cellStyle name="Normal 13 5 4 2" xfId="6632" xr:uid="{A4FACA01-D208-43E7-A119-B296152BD08F}"/>
    <cellStyle name="Normal 13 5 5" xfId="6633" xr:uid="{D89FAD62-8692-41E0-B2B5-561779F4EE95}"/>
    <cellStyle name="Normal 13 6" xfId="2283" xr:uid="{95BA5AD9-2ABC-4BF2-AE74-892054776246}"/>
    <cellStyle name="Normal 13 6 2" xfId="3015" xr:uid="{DF6F29C1-F19B-44A6-924B-1C65EBF90641}"/>
    <cellStyle name="Normal 13 6 2 2" xfId="4473" xr:uid="{2899E7D8-7366-47B6-8467-572DF1F65B09}"/>
    <cellStyle name="Normal 13 6 2 2 2" xfId="6634" xr:uid="{D43C3E85-CE16-49C5-8BE5-2991CD1373A2}"/>
    <cellStyle name="Normal 13 6 2 3" xfId="6635" xr:uid="{52F6D7DC-31BA-4364-86DF-B066822BD12A}"/>
    <cellStyle name="Normal 13 6 3" xfId="3745" xr:uid="{CFB3FA2D-2322-4EC5-86F1-DBA9E7088423}"/>
    <cellStyle name="Normal 13 6 3 2" xfId="6636" xr:uid="{48AEE62A-A1A3-4771-845D-E60907528049}"/>
    <cellStyle name="Normal 13 6 4" xfId="6637" xr:uid="{A2CBAA1F-50E7-4F14-95B6-7B0C19AA405B}"/>
    <cellStyle name="Normal 13 7" xfId="2649" xr:uid="{378DD283-06C3-44BE-91B4-0AABC7C3E61B}"/>
    <cellStyle name="Normal 13 7 2" xfId="4109" xr:uid="{1BA806D5-9033-4A1B-8FC0-A50F2B2B750D}"/>
    <cellStyle name="Normal 13 7 2 2" xfId="6638" xr:uid="{43E1B8B5-13FA-460D-9B14-CC35A15FA6CE}"/>
    <cellStyle name="Normal 13 7 3" xfId="6639" xr:uid="{EC3E5FB8-76CD-4872-831A-C7D67404F424}"/>
    <cellStyle name="Normal 13 8" xfId="3379" xr:uid="{16038608-29FA-4D0E-91E7-1C0D0EE1C63D}"/>
    <cellStyle name="Normal 13 8 2" xfId="6640" xr:uid="{72C1BA35-9A6C-48D9-8274-033A8AEC9AAE}"/>
    <cellStyle name="Normal 13 9" xfId="6641" xr:uid="{F555A88E-B96D-4562-9613-5226E1B3A9B5}"/>
    <cellStyle name="Normal 13_Forecast Flash Report" xfId="916" xr:uid="{00000000-0005-0000-0000-0000D7000000}"/>
    <cellStyle name="Normal 130" xfId="451" xr:uid="{00000000-0005-0000-0000-0000D8000000}"/>
    <cellStyle name="Normal 14" xfId="317" xr:uid="{00000000-0005-0000-0000-0000D9000000}"/>
    <cellStyle name="Normal 14 2" xfId="374" xr:uid="{00000000-0005-0000-0000-0000DA000000}"/>
    <cellStyle name="Normal 14 2 2" xfId="1654" xr:uid="{7CDAFF91-B7A2-43F9-A0EB-BF42430D3BC9}"/>
    <cellStyle name="Normal 14 2 2 2" xfId="2519" xr:uid="{7E04D2C6-E7D1-48C7-BB03-DDC6E134D16C}"/>
    <cellStyle name="Normal 14 2 2 2 2" xfId="3249" xr:uid="{D5109593-4EB5-4068-871F-72D2A174161F}"/>
    <cellStyle name="Normal 14 2 2 2 2 2" xfId="4707" xr:uid="{A1FFAF48-5A04-4D26-A960-E48BB6CB842A}"/>
    <cellStyle name="Normal 14 2 2 2 2 2 2" xfId="6642" xr:uid="{87EBCCD8-778D-4FA9-BC28-747D6B1D93D2}"/>
    <cellStyle name="Normal 14 2 2 2 2 3" xfId="6643" xr:uid="{79C94D2F-EC0B-4CA7-9D50-CDEC8E44E579}"/>
    <cellStyle name="Normal 14 2 2 2 3" xfId="3979" xr:uid="{EB059E1D-24B4-40C7-B055-1219232AEBBE}"/>
    <cellStyle name="Normal 14 2 2 2 3 2" xfId="6644" xr:uid="{40DC19DC-A0D0-4FB1-81FE-E45EF94601BB}"/>
    <cellStyle name="Normal 14 2 2 2 4" xfId="6645" xr:uid="{01E0DB06-91D4-428A-83A1-E2636D4C43EA}"/>
    <cellStyle name="Normal 14 2 2 3" xfId="2885" xr:uid="{81A3C817-B593-46CC-BB01-A7359A267BC4}"/>
    <cellStyle name="Normal 14 2 2 3 2" xfId="4343" xr:uid="{5BBF46FC-30B0-4EA6-A4AB-C764FE54046B}"/>
    <cellStyle name="Normal 14 2 2 3 2 2" xfId="6646" xr:uid="{F507226B-550E-4639-8534-DE7F1B02BF43}"/>
    <cellStyle name="Normal 14 2 2 3 3" xfId="6647" xr:uid="{0980B659-9B01-43A5-BCEC-47B008051CBD}"/>
    <cellStyle name="Normal 14 2 2 4" xfId="3615" xr:uid="{EEF4DE3F-7D09-43E5-AFDD-5D116DF3930F}"/>
    <cellStyle name="Normal 14 2 2 4 2" xfId="6648" xr:uid="{1EF9D971-8136-4572-8C39-35E415470C24}"/>
    <cellStyle name="Normal 14 2 2 5" xfId="6649" xr:uid="{A1D00756-278A-4A76-9A17-9780AD51F552}"/>
    <cellStyle name="Normal 14 2 3" xfId="2335" xr:uid="{9E66DE5D-7B9F-49E0-BB8C-8685BDE9B464}"/>
    <cellStyle name="Normal 14 2 3 2" xfId="3067" xr:uid="{E466E53A-FC4D-4041-917B-D5C86C830348}"/>
    <cellStyle name="Normal 14 2 3 2 2" xfId="4525" xr:uid="{17E37373-66E4-48CD-A962-B62927E14D58}"/>
    <cellStyle name="Normal 14 2 3 2 2 2" xfId="6650" xr:uid="{31F47F45-7A27-4F32-A266-0AE066382B98}"/>
    <cellStyle name="Normal 14 2 3 2 3" xfId="6651" xr:uid="{93499F81-4FFC-4E92-8E18-2B5B7E653839}"/>
    <cellStyle name="Normal 14 2 3 3" xfId="3797" xr:uid="{D6AFDF65-35FD-4C88-A459-CB87852919A6}"/>
    <cellStyle name="Normal 14 2 3 3 2" xfId="6652" xr:uid="{B0262712-CD33-4817-919A-6167E262DDC0}"/>
    <cellStyle name="Normal 14 2 3 4" xfId="6653" xr:uid="{DCB60881-D344-4E04-A988-A6FC46170514}"/>
    <cellStyle name="Normal 14 2 4" xfId="2701" xr:uid="{0D6C4A76-1AFC-4D0B-ACE9-A187216E60E3}"/>
    <cellStyle name="Normal 14 2 4 2" xfId="4161" xr:uid="{90F6D399-EE83-417D-AC55-95041F819FBD}"/>
    <cellStyle name="Normal 14 2 4 2 2" xfId="6654" xr:uid="{FCDA98BA-B84F-42C2-A9D0-37E0130D09D9}"/>
    <cellStyle name="Normal 14 2 4 3" xfId="6655" xr:uid="{45CCB281-DCDF-4587-BDC0-713B10DC8E96}"/>
    <cellStyle name="Normal 14 2 5" xfId="3431" xr:uid="{D31D3057-8C1D-476F-BA30-FE585F062204}"/>
    <cellStyle name="Normal 14 2 5 2" xfId="6656" xr:uid="{31D2A4E9-4A17-4A2E-9B77-14977F756A06}"/>
    <cellStyle name="Normal 14 2 6" xfId="6657" xr:uid="{1EAF11FA-AF97-4E66-870B-6C052E8CEFDB}"/>
    <cellStyle name="Normal 14 3" xfId="1604" xr:uid="{8260B8DC-714E-4E46-A42D-BCAC81148F32}"/>
    <cellStyle name="Normal 14 3 2" xfId="2469" xr:uid="{F84D01B4-DAAC-4463-B9F1-0939069328EA}"/>
    <cellStyle name="Normal 14 3 2 2" xfId="3199" xr:uid="{DA713239-D43D-4616-A2DB-25547DD43C4E}"/>
    <cellStyle name="Normal 14 3 2 2 2" xfId="4657" xr:uid="{70AA49C5-189D-4D24-9105-D7EDB7E0623D}"/>
    <cellStyle name="Normal 14 3 2 2 2 2" xfId="6658" xr:uid="{EB40FB9C-5702-46E8-ADAC-8AA80136765C}"/>
    <cellStyle name="Normal 14 3 2 2 3" xfId="6659" xr:uid="{D383D5B5-4A12-456A-983B-15560E3C3234}"/>
    <cellStyle name="Normal 14 3 2 3" xfId="3929" xr:uid="{54A4ADBA-0066-4296-9C73-A11A39AA65D5}"/>
    <cellStyle name="Normal 14 3 2 3 2" xfId="6660" xr:uid="{BF26D922-1712-4F2F-9D83-86493BD2BC3F}"/>
    <cellStyle name="Normal 14 3 2 4" xfId="6661" xr:uid="{3794F0D1-FC61-451F-A229-D322EA165887}"/>
    <cellStyle name="Normal 14 3 3" xfId="2835" xr:uid="{0C427FCA-BA7D-4E29-8CDB-C07F80125EF5}"/>
    <cellStyle name="Normal 14 3 3 2" xfId="4293" xr:uid="{9D905D8C-3B8E-4633-AE84-FA6108FF0957}"/>
    <cellStyle name="Normal 14 3 3 2 2" xfId="6662" xr:uid="{3EBAC60B-B0AF-4932-A911-13A92CC0D448}"/>
    <cellStyle name="Normal 14 3 3 3" xfId="6663" xr:uid="{7CF60B19-88A5-4FCC-AD76-0ECA4F559D0C}"/>
    <cellStyle name="Normal 14 3 4" xfId="3565" xr:uid="{2E4BE043-6AC8-495B-9671-5FDCB297872B}"/>
    <cellStyle name="Normal 14 3 4 2" xfId="6664" xr:uid="{BC0D2981-D6F4-41D5-9F28-E26CBFC926DE}"/>
    <cellStyle name="Normal 14 3 5" xfId="6665" xr:uid="{43C65B19-8022-4DEE-B92C-F4377DF9307C}"/>
    <cellStyle name="Normal 14 4" xfId="2285" xr:uid="{1D14AF4C-B617-46D1-AB7E-CD999F570D28}"/>
    <cellStyle name="Normal 14 4 2" xfId="3017" xr:uid="{75D55DAD-DD34-4568-9AEF-C978D245B698}"/>
    <cellStyle name="Normal 14 4 2 2" xfId="4475" xr:uid="{8EF4F7BA-6CAA-464B-9463-E35D7A870E3E}"/>
    <cellStyle name="Normal 14 4 2 2 2" xfId="6666" xr:uid="{49A60C60-7C9E-4184-B59C-C60119231328}"/>
    <cellStyle name="Normal 14 4 2 3" xfId="6667" xr:uid="{04738127-8452-470D-9E0E-48E40BAB3964}"/>
    <cellStyle name="Normal 14 4 3" xfId="3747" xr:uid="{9AF5B11F-59F2-4B05-B9A5-482358B7393C}"/>
    <cellStyle name="Normal 14 4 3 2" xfId="6668" xr:uid="{A74C36D6-FF26-4AE4-A611-77BBD2C59801}"/>
    <cellStyle name="Normal 14 4 4" xfId="6669" xr:uid="{15C262AC-E3CA-4939-8EA7-7B0F71CEF94D}"/>
    <cellStyle name="Normal 14 5" xfId="2651" xr:uid="{726714DC-B140-4C44-82AC-2A48D054696A}"/>
    <cellStyle name="Normal 14 5 2" xfId="4111" xr:uid="{A3C82C05-935E-4A47-9EA9-FBA9CA0E856C}"/>
    <cellStyle name="Normal 14 5 2 2" xfId="6670" xr:uid="{4E4CB632-C9EA-42F6-BDA3-35AC59DAEEED}"/>
    <cellStyle name="Normal 14 5 3" xfId="6671" xr:uid="{C8073E70-9A53-45B2-9C4A-E2B03064C913}"/>
    <cellStyle name="Normal 14 6" xfId="3381" xr:uid="{2C5880A5-4353-4905-829F-8406729E575E}"/>
    <cellStyle name="Normal 14 6 2" xfId="6672" xr:uid="{96CC398C-779D-4898-BAF9-A459DDBA5399}"/>
    <cellStyle name="Normal 14 7" xfId="6673" xr:uid="{10D51371-B3AA-48EC-A3E7-E012D6C4A1F1}"/>
    <cellStyle name="Normal 14 8" xfId="8387" xr:uid="{5453AF4F-8BA7-49CE-94D7-0A224C8B8FDB}"/>
    <cellStyle name="Normal 15" xfId="318" xr:uid="{00000000-0005-0000-0000-0000DB000000}"/>
    <cellStyle name="Normal 15 2" xfId="375" xr:uid="{00000000-0005-0000-0000-0000DC000000}"/>
    <cellStyle name="Normal 15 2 2" xfId="1655" xr:uid="{12C9D060-C0E9-4876-99D6-4C2A1740D389}"/>
    <cellStyle name="Normal 15 2 2 2" xfId="2520" xr:uid="{B4117366-0AE0-462B-919C-3CBA3719C77C}"/>
    <cellStyle name="Normal 15 2 2 2 2" xfId="3250" xr:uid="{D355CCDA-6747-4103-8392-1B91E599F646}"/>
    <cellStyle name="Normal 15 2 2 2 2 2" xfId="4708" xr:uid="{AEFF53B2-B719-4EC1-8177-411ADE394D06}"/>
    <cellStyle name="Normal 15 2 2 2 2 2 2" xfId="6674" xr:uid="{64F6D1E0-E8F7-4763-8245-88D42D5F7602}"/>
    <cellStyle name="Normal 15 2 2 2 2 3" xfId="6675" xr:uid="{57EA5EDF-1DA5-4A6E-B563-8719C7BD6453}"/>
    <cellStyle name="Normal 15 2 2 2 3" xfId="3980" xr:uid="{3D74E501-6B53-47E0-8EBE-0F7A4553A42E}"/>
    <cellStyle name="Normal 15 2 2 2 3 2" xfId="6676" xr:uid="{13B8D7D1-9087-469F-8FCB-9B9C0BB4500E}"/>
    <cellStyle name="Normal 15 2 2 2 4" xfId="6677" xr:uid="{18F7D8D4-6717-4CCA-822D-E16ABF104296}"/>
    <cellStyle name="Normal 15 2 2 3" xfId="2886" xr:uid="{3F7D8247-DF76-45E0-A0E9-BDE31151BFC4}"/>
    <cellStyle name="Normal 15 2 2 3 2" xfId="4344" xr:uid="{3CD63292-E81E-4023-957B-F5292EF8A3E4}"/>
    <cellStyle name="Normal 15 2 2 3 2 2" xfId="6678" xr:uid="{13BAAFBB-209B-4E23-9015-D7C733B5CA24}"/>
    <cellStyle name="Normal 15 2 2 3 3" xfId="6679" xr:uid="{935F50A9-F74A-4D9B-984A-41F8DA8F6A5A}"/>
    <cellStyle name="Normal 15 2 2 4" xfId="3616" xr:uid="{210BCB4F-EAF4-494D-93DF-AE7EEEEACA8B}"/>
    <cellStyle name="Normal 15 2 2 4 2" xfId="6680" xr:uid="{08B60FCE-85EA-4769-8C2D-1F81F2D32DDE}"/>
    <cellStyle name="Normal 15 2 2 5" xfId="6681" xr:uid="{6262EECF-7DF1-4DC2-9388-43E8724EA7DC}"/>
    <cellStyle name="Normal 15 2 3" xfId="2336" xr:uid="{4D39A40D-75AF-4185-BFDF-4500FC5144E6}"/>
    <cellStyle name="Normal 15 2 3 2" xfId="3068" xr:uid="{00715AA6-3CDA-48F8-B56B-EA73FBC137F5}"/>
    <cellStyle name="Normal 15 2 3 2 2" xfId="4526" xr:uid="{AFFD627B-9C0C-42F3-9385-C9EBEEA19A27}"/>
    <cellStyle name="Normal 15 2 3 2 2 2" xfId="6682" xr:uid="{3C96FC0D-C0FF-4118-81DC-CD1F3C230B9B}"/>
    <cellStyle name="Normal 15 2 3 2 3" xfId="6683" xr:uid="{D85AE87B-3F2D-42BA-8333-E057C8017F0B}"/>
    <cellStyle name="Normal 15 2 3 3" xfId="3798" xr:uid="{9349F7C6-A0C6-4E02-88CA-FFB59C3226D4}"/>
    <cellStyle name="Normal 15 2 3 3 2" xfId="6684" xr:uid="{AC285897-D5D7-461F-978D-026566F3A5ED}"/>
    <cellStyle name="Normal 15 2 3 4" xfId="6685" xr:uid="{98DF96DA-5025-4671-9BA2-6B3C5D72B067}"/>
    <cellStyle name="Normal 15 2 4" xfId="2702" xr:uid="{8D40A482-C759-4881-BAE4-59C72B52348C}"/>
    <cellStyle name="Normal 15 2 4 2" xfId="4162" xr:uid="{AE29FF2E-8211-4497-A0C0-FF83696C5497}"/>
    <cellStyle name="Normal 15 2 4 2 2" xfId="6686" xr:uid="{DA445D9F-21F1-45D7-BBC5-9564B989C001}"/>
    <cellStyle name="Normal 15 2 4 3" xfId="6687" xr:uid="{8165A2F7-242F-445B-A4F6-FDD126624FFF}"/>
    <cellStyle name="Normal 15 2 5" xfId="3432" xr:uid="{89B54568-BD13-45BE-900A-6F25E4EDD6B6}"/>
    <cellStyle name="Normal 15 2 5 2" xfId="6688" xr:uid="{78C7F8C9-581A-4457-9455-3FDC49D665BA}"/>
    <cellStyle name="Normal 15 2 6" xfId="6689" xr:uid="{693BD289-8F0F-4E24-B8AA-CCFB5FDBC6A5}"/>
    <cellStyle name="Normal 15 3" xfId="1605" xr:uid="{5B41630E-01E4-4B06-9F17-8B83FFFCDF5E}"/>
    <cellStyle name="Normal 15 3 2" xfId="2470" xr:uid="{6BBD1F15-67B4-497B-AA33-DE0F66653EE0}"/>
    <cellStyle name="Normal 15 3 2 2" xfId="3200" xr:uid="{57CE5DCB-486B-49F5-8137-AADCF7ACF276}"/>
    <cellStyle name="Normal 15 3 2 2 2" xfId="4658" xr:uid="{CE16DC15-2615-4F35-B5D2-EBB6D436C9B5}"/>
    <cellStyle name="Normal 15 3 2 2 2 2" xfId="6690" xr:uid="{5375D7A1-041A-4F50-9EF9-B8E18EDFACD2}"/>
    <cellStyle name="Normal 15 3 2 2 3" xfId="6691" xr:uid="{61134413-EF8A-4583-B616-68B4627DC043}"/>
    <cellStyle name="Normal 15 3 2 3" xfId="3930" xr:uid="{DA2F51DE-36CE-4DD9-A1E8-791F43C00996}"/>
    <cellStyle name="Normal 15 3 2 3 2" xfId="6692" xr:uid="{E172AE55-6E50-40C9-8381-0BD08806A58F}"/>
    <cellStyle name="Normal 15 3 2 4" xfId="6693" xr:uid="{E9A9994F-F1C2-4511-9A08-C2EB71A37FDB}"/>
    <cellStyle name="Normal 15 3 3" xfId="2836" xr:uid="{0FC4541D-4AD7-4E4E-8E77-1F2FF263DF39}"/>
    <cellStyle name="Normal 15 3 3 2" xfId="4294" xr:uid="{BCFFAE2A-6EEE-4DA6-AA7F-665D2379EFEC}"/>
    <cellStyle name="Normal 15 3 3 2 2" xfId="6694" xr:uid="{F7E413C3-8A65-42CD-8452-13B39544117C}"/>
    <cellStyle name="Normal 15 3 3 3" xfId="6695" xr:uid="{F4D3E7D8-CE69-412A-B249-49484E6A0903}"/>
    <cellStyle name="Normal 15 3 4" xfId="3566" xr:uid="{1C46E44E-BF2F-4883-92B8-9F5F073BFC5B}"/>
    <cellStyle name="Normal 15 3 4 2" xfId="6696" xr:uid="{7493FBE5-94CF-4630-A888-917543C44C89}"/>
    <cellStyle name="Normal 15 3 5" xfId="6697" xr:uid="{33051174-A89B-4936-9A18-35F9304E7023}"/>
    <cellStyle name="Normal 15 4" xfId="2286" xr:uid="{BD7209CE-0992-44F8-A9B1-6D5A19DA64DF}"/>
    <cellStyle name="Normal 15 4 2" xfId="3018" xr:uid="{C5402AB1-A48F-435A-B43A-AF9FC0923BFB}"/>
    <cellStyle name="Normal 15 4 2 2" xfId="4476" xr:uid="{95BD89ED-50C2-4617-8BEA-49B836AE99BA}"/>
    <cellStyle name="Normal 15 4 2 2 2" xfId="6698" xr:uid="{36007795-1695-4AFB-8798-8D9AEA390BE7}"/>
    <cellStyle name="Normal 15 4 2 3" xfId="6699" xr:uid="{7F1D7F63-02AB-4F44-838E-AF93D35E6437}"/>
    <cellStyle name="Normal 15 4 3" xfId="3748" xr:uid="{CF763B50-071F-43DF-B33F-D86D3E73B394}"/>
    <cellStyle name="Normal 15 4 3 2" xfId="6700" xr:uid="{2CE9B29C-C926-4734-936F-BD12784A3B4D}"/>
    <cellStyle name="Normal 15 4 4" xfId="6701" xr:uid="{BACC4B79-1604-4717-8C1C-44E1163C3F55}"/>
    <cellStyle name="Normal 15 5" xfId="2652" xr:uid="{4FDE0944-3F20-4DE5-BBA6-B9EA603D9591}"/>
    <cellStyle name="Normal 15 5 2" xfId="4112" xr:uid="{35992BE0-BA06-4214-B17B-2310BC07290E}"/>
    <cellStyle name="Normal 15 5 2 2" xfId="6702" xr:uid="{9C7A4E81-BC5B-4C67-ACAE-A9052BA46780}"/>
    <cellStyle name="Normal 15 5 3" xfId="6703" xr:uid="{9B1B68BD-8951-46B9-A5B5-47E91D0BB6ED}"/>
    <cellStyle name="Normal 15 6" xfId="3382" xr:uid="{18858B08-286B-471E-BAEF-F839CA371635}"/>
    <cellStyle name="Normal 15 6 2" xfId="6704" xr:uid="{761CA6AA-95E9-4252-9B41-DFDB64912445}"/>
    <cellStyle name="Normal 15 7" xfId="6705" xr:uid="{BF09349A-D28A-49EF-B606-F8C4F0384507}"/>
    <cellStyle name="Normal 157 3" xfId="22" xr:uid="{00000000-0005-0000-0000-0000DD000000}"/>
    <cellStyle name="Normal 157 3 2" xfId="1505" xr:uid="{C682F03D-D4AC-4624-954D-BB9CB3786ADC}"/>
    <cellStyle name="Normal 157 3 2 2" xfId="2406" xr:uid="{4E3D45BB-89DF-4B87-BC7A-CB7A8B9120CF}"/>
    <cellStyle name="Normal 157 3 2 2 2" xfId="3136" xr:uid="{4A069CD3-2A03-4AEF-9693-0ACFAA526077}"/>
    <cellStyle name="Normal 157 3 2 2 2 2" xfId="4594" xr:uid="{0C26278B-F908-42A6-A932-7A762774D7E6}"/>
    <cellStyle name="Normal 157 3 2 2 2 2 2" xfId="6706" xr:uid="{4F64842A-8C17-4225-ABB4-5E4ACBB73099}"/>
    <cellStyle name="Normal 157 3 2 2 2 3" xfId="6707" xr:uid="{C8CA9A67-0998-4197-B1F4-2852E986A116}"/>
    <cellStyle name="Normal 157 3 2 2 3" xfId="3866" xr:uid="{5F8A72D9-29D0-4234-91A8-BD7672244965}"/>
    <cellStyle name="Normal 157 3 2 2 3 2" xfId="6708" xr:uid="{193F2AEC-D340-415A-8B86-3F7A0AC9A014}"/>
    <cellStyle name="Normal 157 3 2 2 4" xfId="6709" xr:uid="{8B382D41-554F-4440-BA32-803DDD7046C3}"/>
    <cellStyle name="Normal 157 3 2 3" xfId="2772" xr:uid="{EA7D3FB1-A08D-4705-A2F9-FA186F6E20A2}"/>
    <cellStyle name="Normal 157 3 2 3 2" xfId="4230" xr:uid="{B65A43AE-81F9-4F3F-99E7-F4C84D417264}"/>
    <cellStyle name="Normal 157 3 2 3 2 2" xfId="6710" xr:uid="{02C7F75F-9289-441A-8751-9E18FAB98B0F}"/>
    <cellStyle name="Normal 157 3 2 3 3" xfId="6711" xr:uid="{90C51ADB-C6D4-4D1C-857F-BC44759D277A}"/>
    <cellStyle name="Normal 157 3 2 4" xfId="3502" xr:uid="{E3601CE6-3B9A-4F88-A177-A646882D74B6}"/>
    <cellStyle name="Normal 157 3 2 4 2" xfId="6712" xr:uid="{9A186894-468C-41DF-8564-E0BA897ADEBA}"/>
    <cellStyle name="Normal 157 3 2 5" xfId="6713" xr:uid="{F13224BA-56CF-42CB-AE92-7DA7D8E1B56F}"/>
    <cellStyle name="Normal 157 3 3" xfId="2222" xr:uid="{C2A21644-37D9-4F9E-A890-63E180CF2DF0}"/>
    <cellStyle name="Normal 157 3 3 2" xfId="2954" xr:uid="{7403C423-1B29-4B51-AF73-43BD81108A2E}"/>
    <cellStyle name="Normal 157 3 3 2 2" xfId="4412" xr:uid="{AACF1E55-4B3E-432C-89D6-D60693BDD23A}"/>
    <cellStyle name="Normal 157 3 3 2 2 2" xfId="6714" xr:uid="{3D0EC681-B543-4921-B03E-EDE3C3D04FB8}"/>
    <cellStyle name="Normal 157 3 3 2 3" xfId="6715" xr:uid="{0E35A021-A1B2-467E-8B2B-FFF8A054A62F}"/>
    <cellStyle name="Normal 157 3 3 3" xfId="3684" xr:uid="{A795186C-1DE2-43DE-9E96-D76961AEEB4A}"/>
    <cellStyle name="Normal 157 3 3 3 2" xfId="6716" xr:uid="{AA035E3D-A6E7-4FB0-868C-A29E333820F8}"/>
    <cellStyle name="Normal 157 3 3 4" xfId="6717" xr:uid="{A85402D2-F0F9-4171-9500-4D606C6EA7A9}"/>
    <cellStyle name="Normal 157 3 4" xfId="2588" xr:uid="{53ACEE1B-7C6A-40BB-8C4F-0B8CA1F07A51}"/>
    <cellStyle name="Normal 157 3 4 2" xfId="4048" xr:uid="{71C3ADCA-1972-424A-889F-9C88900C1B06}"/>
    <cellStyle name="Normal 157 3 4 2 2" xfId="6718" xr:uid="{227724C2-FCB7-4686-8170-57EC6858A244}"/>
    <cellStyle name="Normal 157 3 4 3" xfId="6719" xr:uid="{F9ED12B7-F37B-4877-86BC-5F4E563E1853}"/>
    <cellStyle name="Normal 157 3 5" xfId="3318" xr:uid="{7C74A07F-0D01-43C2-BEC3-7121E036E529}"/>
    <cellStyle name="Normal 157 3 5 2" xfId="6720" xr:uid="{AF3FADB3-CCA7-413D-A83D-B5D8EE58F208}"/>
    <cellStyle name="Normal 157 3 6" xfId="6721" xr:uid="{264F111A-CAAF-439C-ACBC-B60016225F83}"/>
    <cellStyle name="Normal 16" xfId="319" xr:uid="{00000000-0005-0000-0000-0000DE000000}"/>
    <cellStyle name="Normal 16 2" xfId="376" xr:uid="{00000000-0005-0000-0000-0000DF000000}"/>
    <cellStyle name="Normal 16 2 2" xfId="1656" xr:uid="{FEF39173-1542-4683-B7C1-D0CF84ED7674}"/>
    <cellStyle name="Normal 16 2 2 2" xfId="2521" xr:uid="{8643B438-DEA5-4AE7-9054-102032E91948}"/>
    <cellStyle name="Normal 16 2 2 2 2" xfId="3251" xr:uid="{5CB0DFED-8D10-428A-BE13-455C25049128}"/>
    <cellStyle name="Normal 16 2 2 2 2 2" xfId="4709" xr:uid="{31280EC4-0A7C-4B8C-9ACD-9D9B0A63A0DE}"/>
    <cellStyle name="Normal 16 2 2 2 2 2 2" xfId="6722" xr:uid="{832FF8EB-DF50-4D6B-B6D6-C55D25513B73}"/>
    <cellStyle name="Normal 16 2 2 2 2 3" xfId="6723" xr:uid="{BE523376-825A-4741-A4BB-77200AEF0A06}"/>
    <cellStyle name="Normal 16 2 2 2 3" xfId="3981" xr:uid="{95A14C98-E45C-4740-BA22-DCC94CD53952}"/>
    <cellStyle name="Normal 16 2 2 2 3 2" xfId="6724" xr:uid="{8CC46338-6ECD-438B-AD92-926F85E6B5B4}"/>
    <cellStyle name="Normal 16 2 2 2 4" xfId="6725" xr:uid="{60467340-62F1-42C0-AB93-008350A5562D}"/>
    <cellStyle name="Normal 16 2 2 3" xfId="2887" xr:uid="{06B50156-E060-42CE-A823-A112B2128412}"/>
    <cellStyle name="Normal 16 2 2 3 2" xfId="4345" xr:uid="{E0AB1957-C186-4490-94EE-03C45C827381}"/>
    <cellStyle name="Normal 16 2 2 3 2 2" xfId="6726" xr:uid="{B27D58AC-2EE0-44AF-A8D9-C5AB5B90AA1A}"/>
    <cellStyle name="Normal 16 2 2 3 3" xfId="6727" xr:uid="{64821111-4A36-4EC8-AFA2-9811B1D0A432}"/>
    <cellStyle name="Normal 16 2 2 4" xfId="3617" xr:uid="{EB18BBA5-CC10-4B56-8C83-3DD9ABED9828}"/>
    <cellStyle name="Normal 16 2 2 4 2" xfId="6728" xr:uid="{2C1FE665-2B07-4A18-B791-75C68241DB9E}"/>
    <cellStyle name="Normal 16 2 2 5" xfId="6729" xr:uid="{8DDF6EBE-8251-47AC-96D0-A1D4A238BCDD}"/>
    <cellStyle name="Normal 16 2 3" xfId="2337" xr:uid="{E797FFC9-24C9-482F-893A-913118B388F9}"/>
    <cellStyle name="Normal 16 2 3 2" xfId="3069" xr:uid="{9E181440-FF28-4B8C-8FA1-A7C6D97AA80B}"/>
    <cellStyle name="Normal 16 2 3 2 2" xfId="4527" xr:uid="{36E78032-0696-4259-BA73-3D74B1B17527}"/>
    <cellStyle name="Normal 16 2 3 2 2 2" xfId="6730" xr:uid="{ED92039B-0C98-43CE-B3E3-2630B40806C6}"/>
    <cellStyle name="Normal 16 2 3 2 3" xfId="6731" xr:uid="{95538FF8-4AF7-4F5A-BCA5-01CA2C5523F0}"/>
    <cellStyle name="Normal 16 2 3 3" xfId="3799" xr:uid="{3E639E10-88E1-4DBF-9F37-68F8C576E1A3}"/>
    <cellStyle name="Normal 16 2 3 3 2" xfId="6732" xr:uid="{DE621A97-A945-444D-A281-AB008BC43063}"/>
    <cellStyle name="Normal 16 2 3 4" xfId="6733" xr:uid="{A150971D-6977-4A95-AC9D-5833FBE87C65}"/>
    <cellStyle name="Normal 16 2 4" xfId="2703" xr:uid="{7EF18713-1446-44AB-BF97-B6B92FBE5D23}"/>
    <cellStyle name="Normal 16 2 4 2" xfId="4163" xr:uid="{CF8B6F14-A128-4910-A57E-C1040216B03D}"/>
    <cellStyle name="Normal 16 2 4 2 2" xfId="6734" xr:uid="{6812F828-F7F7-415E-A30D-E5E5FD728433}"/>
    <cellStyle name="Normal 16 2 4 3" xfId="6735" xr:uid="{9AF32266-4928-416F-B5CC-15426F2FF578}"/>
    <cellStyle name="Normal 16 2 5" xfId="3433" xr:uid="{23823547-F3E1-4D1E-8012-461ECDC13C42}"/>
    <cellStyle name="Normal 16 2 5 2" xfId="6736" xr:uid="{57904B05-CFB4-4CF7-98B2-736B51C2B39A}"/>
    <cellStyle name="Normal 16 2 6" xfId="6737" xr:uid="{944FC0D6-41F2-48F6-97BA-AB724DD44CF3}"/>
    <cellStyle name="Normal 16 3" xfId="1606" xr:uid="{C7875EC2-8AD2-488B-B992-F752114B18B7}"/>
    <cellStyle name="Normal 16 3 2" xfId="2471" xr:uid="{DC32BDD4-C24B-44D1-864C-5FC26CCAD29F}"/>
    <cellStyle name="Normal 16 3 2 2" xfId="3201" xr:uid="{47522CF9-6806-4AFF-89A7-5AA64E64A353}"/>
    <cellStyle name="Normal 16 3 2 2 2" xfId="4659" xr:uid="{9FA37575-1131-4E84-8C97-A4B8CAD9265F}"/>
    <cellStyle name="Normal 16 3 2 2 2 2" xfId="6738" xr:uid="{907947FD-83C0-4214-8D24-2419F4C77BC1}"/>
    <cellStyle name="Normal 16 3 2 2 3" xfId="6739" xr:uid="{1366BD8E-474B-4E94-8414-CDC416086CF1}"/>
    <cellStyle name="Normal 16 3 2 3" xfId="3931" xr:uid="{DE39BA5D-2B9B-45DF-AD5F-99190D0089BF}"/>
    <cellStyle name="Normal 16 3 2 3 2" xfId="6740" xr:uid="{1100A868-F94C-4D42-9D68-7EBE072845D8}"/>
    <cellStyle name="Normal 16 3 2 4" xfId="6741" xr:uid="{DAD7F5EE-2063-4394-A196-13E6F415D28A}"/>
    <cellStyle name="Normal 16 3 3" xfId="2837" xr:uid="{77D2ABAA-A809-4B7E-B9D2-8D890A8CC1F5}"/>
    <cellStyle name="Normal 16 3 3 2" xfId="4295" xr:uid="{0B844005-9582-4979-B08A-54259D9063E8}"/>
    <cellStyle name="Normal 16 3 3 2 2" xfId="6742" xr:uid="{94F224C5-470E-4EEC-9BE4-5B04D7710AC8}"/>
    <cellStyle name="Normal 16 3 3 3" xfId="6743" xr:uid="{CB5A7664-6FEE-4933-B2C9-365E2839D7C6}"/>
    <cellStyle name="Normal 16 3 4" xfId="3567" xr:uid="{030C65B7-A603-443C-AB4A-FFD74A20A660}"/>
    <cellStyle name="Normal 16 3 4 2" xfId="6744" xr:uid="{3F2CEB9E-D288-43A8-8C96-D0BA05E906D1}"/>
    <cellStyle name="Normal 16 3 5" xfId="6745" xr:uid="{8B31EE55-E53A-4820-BDDD-2CCE945DFF6D}"/>
    <cellStyle name="Normal 16 4" xfId="2287" xr:uid="{0E9DF1F7-DF66-4AFA-8FCE-04DEB240726C}"/>
    <cellStyle name="Normal 16 4 2" xfId="3019" xr:uid="{2F5D08E2-8E9B-4D09-A7D0-8AB288AF58D2}"/>
    <cellStyle name="Normal 16 4 2 2" xfId="4477" xr:uid="{72A841B1-A81B-4D20-90BC-ACCAAA199B98}"/>
    <cellStyle name="Normal 16 4 2 2 2" xfId="6746" xr:uid="{5FDA7B52-7008-4FE5-B05A-D4ACB84B1FB7}"/>
    <cellStyle name="Normal 16 4 2 3" xfId="6747" xr:uid="{70768855-472C-45C7-9BCD-D625DBD6D7B1}"/>
    <cellStyle name="Normal 16 4 3" xfId="3749" xr:uid="{8FBE4055-3F55-4781-8802-F6324176F056}"/>
    <cellStyle name="Normal 16 4 3 2" xfId="6748" xr:uid="{89C20964-8407-4210-875D-6FD95ED1B39A}"/>
    <cellStyle name="Normal 16 4 4" xfId="6749" xr:uid="{1A108830-E8FB-4856-AD16-A66013141651}"/>
    <cellStyle name="Normal 16 5" xfId="2653" xr:uid="{47275E56-FC11-4A85-ACCD-3C03BD4B47B7}"/>
    <cellStyle name="Normal 16 5 2" xfId="4113" xr:uid="{771B5B44-6A2F-4CE8-90D8-5E793F60040F}"/>
    <cellStyle name="Normal 16 5 2 2" xfId="6750" xr:uid="{3EB8C84A-A79F-4B1C-9592-28CBEC72F241}"/>
    <cellStyle name="Normal 16 5 3" xfId="6751" xr:uid="{47AB3A58-24A7-4646-A961-0D8B6C337930}"/>
    <cellStyle name="Normal 16 6" xfId="3383" xr:uid="{F593BC44-40AD-4AB6-A175-E2E7F8A5A672}"/>
    <cellStyle name="Normal 16 6 2" xfId="6752" xr:uid="{013AB74C-C578-4A1A-8140-2D3C804BA22E}"/>
    <cellStyle name="Normal 16 7" xfId="6753" xr:uid="{26343FF4-F3C6-4B6D-818B-527FF3586342}"/>
    <cellStyle name="Normal 161" xfId="6" xr:uid="{00000000-0005-0000-0000-0000E0000000}"/>
    <cellStyle name="Normal 161 2" xfId="8" xr:uid="{00000000-0005-0000-0000-0000E1000000}"/>
    <cellStyle name="Normal 161 2 2" xfId="1501" xr:uid="{F91493CD-C09E-4BFB-8A3A-0D48E6E0F3F3}"/>
    <cellStyle name="Normal 161 2 2 2" xfId="2402" xr:uid="{4395EE01-BD0E-4058-8A8B-28B144A5565F}"/>
    <cellStyle name="Normal 161 2 2 2 2" xfId="3132" xr:uid="{918CBF4D-0359-4E0F-A065-65E4CD51C5E3}"/>
    <cellStyle name="Normal 161 2 2 2 2 2" xfId="4590" xr:uid="{61755835-CA04-4813-8B1C-3A1B7CC262FA}"/>
    <cellStyle name="Normal 161 2 2 2 2 2 2" xfId="6754" xr:uid="{DEA7D7DF-A439-4A68-AFD0-F842CCA5D340}"/>
    <cellStyle name="Normal 161 2 2 2 2 3" xfId="6755" xr:uid="{62AA2CB7-8892-4897-B38C-DC04B633CA0E}"/>
    <cellStyle name="Normal 161 2 2 2 3" xfId="3862" xr:uid="{B5AA207F-8B44-4F2B-9265-985F11E74AE1}"/>
    <cellStyle name="Normal 161 2 2 2 3 2" xfId="6756" xr:uid="{7A529BC8-E46E-41B5-BADE-D980AD640594}"/>
    <cellStyle name="Normal 161 2 2 2 4" xfId="6757" xr:uid="{10550AF6-177E-4794-A9EE-07224A9CC7AE}"/>
    <cellStyle name="Normal 161 2 2 3" xfId="2768" xr:uid="{C8DFAB97-FC42-466B-A84D-EBA0A0EB7751}"/>
    <cellStyle name="Normal 161 2 2 3 2" xfId="4226" xr:uid="{D22E527E-8E59-4DCA-A244-3E38E6289236}"/>
    <cellStyle name="Normal 161 2 2 3 2 2" xfId="6758" xr:uid="{DEE20A0D-4030-4F0D-B02A-32AF98FE8F7E}"/>
    <cellStyle name="Normal 161 2 2 3 3" xfId="6759" xr:uid="{007D39AD-F801-430A-9F27-7B834BB750E2}"/>
    <cellStyle name="Normal 161 2 2 4" xfId="3498" xr:uid="{6D088D79-BA7A-44F0-BBCE-91C2C4841498}"/>
    <cellStyle name="Normal 161 2 2 4 2" xfId="6760" xr:uid="{89C6F1E1-1388-4C6C-8C3E-D2AAFA841180}"/>
    <cellStyle name="Normal 161 2 2 5" xfId="6761" xr:uid="{EA7DB656-E623-41A8-820B-E470733ADC19}"/>
    <cellStyle name="Normal 161 2 3" xfId="2218" xr:uid="{DE7052C1-1E7A-44F6-B4DF-CE85317C4E37}"/>
    <cellStyle name="Normal 161 2 3 2" xfId="2950" xr:uid="{FCD5E463-0537-4581-AD7D-5171BC3953E2}"/>
    <cellStyle name="Normal 161 2 3 2 2" xfId="4408" xr:uid="{9E5FE68E-CAB2-4F1A-AEBD-55FAF7917CA2}"/>
    <cellStyle name="Normal 161 2 3 2 2 2" xfId="6762" xr:uid="{D3E57342-A220-4E78-A386-4D7ADFF4880F}"/>
    <cellStyle name="Normal 161 2 3 2 3" xfId="6763" xr:uid="{049D4411-EF71-4935-8199-1865BAD1E7D6}"/>
    <cellStyle name="Normal 161 2 3 3" xfId="3680" xr:uid="{777A4E41-D4E3-4C58-9480-93E683FB00E0}"/>
    <cellStyle name="Normal 161 2 3 3 2" xfId="6764" xr:uid="{6955772D-EC23-43A6-AA0C-E258C5E0C08F}"/>
    <cellStyle name="Normal 161 2 3 4" xfId="6765" xr:uid="{6D7E4AEB-CFB9-42C9-81F5-0234A57CBC0B}"/>
    <cellStyle name="Normal 161 2 4" xfId="2584" xr:uid="{018B5426-AC29-4363-A919-8D34972336B8}"/>
    <cellStyle name="Normal 161 2 4 2" xfId="4044" xr:uid="{6CA6E3C6-503E-410F-AD8C-12CB85583C8A}"/>
    <cellStyle name="Normal 161 2 4 2 2" xfId="6766" xr:uid="{F203FE53-70F1-4E20-A9D7-B20BA96592AB}"/>
    <cellStyle name="Normal 161 2 4 3" xfId="6767" xr:uid="{F2B54E80-F9C7-435B-9D4A-BE6B5CF26833}"/>
    <cellStyle name="Normal 161 2 5" xfId="3314" xr:uid="{3F1B1072-01B3-4886-A2A6-37DB279C0546}"/>
    <cellStyle name="Normal 161 2 5 2" xfId="6768" xr:uid="{892FFCA9-9AAD-4E2F-9C46-FB95253D059E}"/>
    <cellStyle name="Normal 161 2 6" xfId="6769" xr:uid="{1351E70D-2F7B-414B-A4E1-59004F930110}"/>
    <cellStyle name="Normal 161 3" xfId="1499" xr:uid="{574DFC0D-B2B1-4B3F-9596-BC60DF7AC80D}"/>
    <cellStyle name="Normal 161 3 2" xfId="2400" xr:uid="{15EC8717-FC96-474A-A5FA-87EE9B546EA9}"/>
    <cellStyle name="Normal 161 3 2 2" xfId="3130" xr:uid="{51AB134C-6CF4-407A-919D-880AC5FCB8F2}"/>
    <cellStyle name="Normal 161 3 2 2 2" xfId="4588" xr:uid="{4BA50877-DAFD-470C-BF7F-4DD503191358}"/>
    <cellStyle name="Normal 161 3 2 2 2 2" xfId="6770" xr:uid="{C7F371DF-52BB-4E51-AE36-FFD09E23542E}"/>
    <cellStyle name="Normal 161 3 2 2 3" xfId="6771" xr:uid="{5F77D489-F59B-4BDB-8359-B9B773A2DBC0}"/>
    <cellStyle name="Normal 161 3 2 3" xfId="3860" xr:uid="{B5399A91-8A01-4183-ACB7-94F87551D62D}"/>
    <cellStyle name="Normal 161 3 2 3 2" xfId="6772" xr:uid="{315EC8FA-0C9C-496B-A08C-032D2F44F1CC}"/>
    <cellStyle name="Normal 161 3 2 4" xfId="6773" xr:uid="{D9FFABE4-CCFB-4584-91EA-81AD76D8A108}"/>
    <cellStyle name="Normal 161 3 3" xfId="2766" xr:uid="{05773BA3-D75A-4F61-8B30-BAFDCFFCCB54}"/>
    <cellStyle name="Normal 161 3 3 2" xfId="4224" xr:uid="{6E25FA05-EE8B-4A43-9EE8-981C345BDDF2}"/>
    <cellStyle name="Normal 161 3 3 2 2" xfId="6774" xr:uid="{895537B0-CC31-4849-8FFD-03B384F4933C}"/>
    <cellStyle name="Normal 161 3 3 3" xfId="6775" xr:uid="{8E6BEAEB-C646-4A79-A0D2-A8FE52323B6D}"/>
    <cellStyle name="Normal 161 3 4" xfId="3496" xr:uid="{5FCDD79B-37A1-41CE-B615-A05FFA4D61FB}"/>
    <cellStyle name="Normal 161 3 4 2" xfId="6776" xr:uid="{2128F054-8121-4D2C-B188-E302D5BB63D1}"/>
    <cellStyle name="Normal 161 3 5" xfId="6777" xr:uid="{AC707F73-1210-4FA6-BA87-CF71E6B62B63}"/>
    <cellStyle name="Normal 161 4" xfId="2216" xr:uid="{056573D9-E296-4870-8E1B-416CD0410486}"/>
    <cellStyle name="Normal 161 4 2" xfId="2948" xr:uid="{36847C6E-C59A-42B3-ABF8-9F5CB4CCE99C}"/>
    <cellStyle name="Normal 161 4 2 2" xfId="4406" xr:uid="{F482D827-42BC-4401-A6F2-32778CD5DDCC}"/>
    <cellStyle name="Normal 161 4 2 2 2" xfId="6778" xr:uid="{E8A9B2F2-83C5-456C-97F1-5E2627E2FEC4}"/>
    <cellStyle name="Normal 161 4 2 3" xfId="6779" xr:uid="{5F2B8A6F-D83C-426B-A7EA-E5227E53189E}"/>
    <cellStyle name="Normal 161 4 3" xfId="3678" xr:uid="{D85777D5-1790-4668-AA0F-199936D50BF2}"/>
    <cellStyle name="Normal 161 4 3 2" xfId="6780" xr:uid="{D3FF7034-E10B-4AB3-BF45-BC677F43CD2C}"/>
    <cellStyle name="Normal 161 4 4" xfId="6781" xr:uid="{3805C581-EF36-4C4A-914F-DCE5E149270A}"/>
    <cellStyle name="Normal 161 5" xfId="2582" xr:uid="{E24DA237-FFB8-426C-86BF-704E96F876E5}"/>
    <cellStyle name="Normal 161 5 2" xfId="4042" xr:uid="{CD465CD3-6D46-43A4-94FE-020DFD75933D}"/>
    <cellStyle name="Normal 161 5 2 2" xfId="6782" xr:uid="{ED3DD65C-9D0E-4EA5-B627-76153873D226}"/>
    <cellStyle name="Normal 161 5 3" xfId="6783" xr:uid="{E85DBA7E-D606-4156-8813-77E29161CB59}"/>
    <cellStyle name="Normal 161 6" xfId="3312" xr:uid="{DAC7B395-D111-4CF3-8AAC-056D7790CDD4}"/>
    <cellStyle name="Normal 161 6 2" xfId="6784" xr:uid="{4F58ADB1-68E8-4BE7-9F06-B6A07590E5CB}"/>
    <cellStyle name="Normal 161 7" xfId="6785" xr:uid="{D2D9FE67-498C-4D79-B6F0-85E28E3C1564}"/>
    <cellStyle name="Normal 17" xfId="320" xr:uid="{00000000-0005-0000-0000-0000E2000000}"/>
    <cellStyle name="Normal 17 2" xfId="377" xr:uid="{00000000-0005-0000-0000-0000E3000000}"/>
    <cellStyle name="Normal 17 2 2" xfId="1657" xr:uid="{70DCA044-4000-4609-955B-5B4DFB21A20E}"/>
    <cellStyle name="Normal 17 2 2 2" xfId="2522" xr:uid="{7697FF09-191A-4161-8BA4-593DF95A15E9}"/>
    <cellStyle name="Normal 17 2 2 2 2" xfId="3252" xr:uid="{BA79E928-013C-45C5-B4C2-E5BCB6F86118}"/>
    <cellStyle name="Normal 17 2 2 2 2 2" xfId="4710" xr:uid="{AE4A93E0-C1D5-4C21-9991-D495E548A649}"/>
    <cellStyle name="Normal 17 2 2 2 2 2 2" xfId="6786" xr:uid="{BC266E0A-E10E-4994-8261-4734D8675594}"/>
    <cellStyle name="Normal 17 2 2 2 2 3" xfId="6787" xr:uid="{72AA917A-1737-4A59-9AA7-C9632D02FE9F}"/>
    <cellStyle name="Normal 17 2 2 2 3" xfId="3982" xr:uid="{0E3AFD6B-F063-48E6-81CA-037B0EA2342D}"/>
    <cellStyle name="Normal 17 2 2 2 3 2" xfId="6788" xr:uid="{F905DD22-85D1-4006-8133-958666E68B22}"/>
    <cellStyle name="Normal 17 2 2 2 4" xfId="6789" xr:uid="{9008A2A7-2141-4872-9579-816B8AE299C4}"/>
    <cellStyle name="Normal 17 2 2 3" xfId="2888" xr:uid="{5E443E6E-D7AC-4BEF-A7BC-61B4F1779E88}"/>
    <cellStyle name="Normal 17 2 2 3 2" xfId="4346" xr:uid="{DBF3FD90-7F0E-465B-919F-FA4732F689A4}"/>
    <cellStyle name="Normal 17 2 2 3 2 2" xfId="6790" xr:uid="{D414727D-F610-4CEE-8312-6E1893B149E5}"/>
    <cellStyle name="Normal 17 2 2 3 3" xfId="6791" xr:uid="{F2D3BB90-F8D7-49DC-9195-49929BD2F65C}"/>
    <cellStyle name="Normal 17 2 2 4" xfId="3618" xr:uid="{CFDD1402-8DAD-4B55-98C7-E4385E5024E9}"/>
    <cellStyle name="Normal 17 2 2 4 2" xfId="6792" xr:uid="{2B99CA6F-87F4-4B99-893A-16A82DB1F67D}"/>
    <cellStyle name="Normal 17 2 2 5" xfId="6793" xr:uid="{A506FD53-6410-403E-905B-19A79394B589}"/>
    <cellStyle name="Normal 17 2 3" xfId="2338" xr:uid="{EBBEB6DF-2C0E-4A4D-A15B-CC0579418340}"/>
    <cellStyle name="Normal 17 2 3 2" xfId="3070" xr:uid="{EE6B706A-CB1D-4E68-9BD1-7C2AB924E35E}"/>
    <cellStyle name="Normal 17 2 3 2 2" xfId="4528" xr:uid="{E20D91CF-56F2-471F-8D6C-E9A25E8A241A}"/>
    <cellStyle name="Normal 17 2 3 2 2 2" xfId="6794" xr:uid="{499CD249-4C57-454A-9AC0-FBFEE987DF56}"/>
    <cellStyle name="Normal 17 2 3 2 3" xfId="6795" xr:uid="{D183EBA2-C336-43ED-AAE3-B2E3265DD0DF}"/>
    <cellStyle name="Normal 17 2 3 3" xfId="3800" xr:uid="{EF392FF2-9577-4A4F-9C99-046455D974D4}"/>
    <cellStyle name="Normal 17 2 3 3 2" xfId="6796" xr:uid="{9BD0BD75-7AA9-4C73-88F0-221025A47D32}"/>
    <cellStyle name="Normal 17 2 3 4" xfId="6797" xr:uid="{9D07FB18-6FA2-4EC5-A203-8831FCA86FFA}"/>
    <cellStyle name="Normal 17 2 4" xfId="2704" xr:uid="{3846EB71-F8A2-4350-97A5-B6B150FBF95D}"/>
    <cellStyle name="Normal 17 2 4 2" xfId="4164" xr:uid="{18097D70-9A60-4840-AAFE-B1B220912351}"/>
    <cellStyle name="Normal 17 2 4 2 2" xfId="6798" xr:uid="{71848502-0847-4C90-92FF-DDE308652BE1}"/>
    <cellStyle name="Normal 17 2 4 3" xfId="6799" xr:uid="{296CDF02-5BAE-4010-A5D5-24794AE23BAA}"/>
    <cellStyle name="Normal 17 2 5" xfId="3434" xr:uid="{6F44CBDE-D23F-4AC2-AD6E-2D9D95E27407}"/>
    <cellStyle name="Normal 17 2 5 2" xfId="6800" xr:uid="{B403578A-CF3D-4809-A49E-C623E9288685}"/>
    <cellStyle name="Normal 17 2 6" xfId="6801" xr:uid="{6E7DBF09-D24B-4CFE-A020-C9DD0B8CF3AB}"/>
    <cellStyle name="Normal 17 3" xfId="1607" xr:uid="{124294D3-4BA7-4ED2-8E1F-2AA14D3629C6}"/>
    <cellStyle name="Normal 17 3 2" xfId="2472" xr:uid="{02B4FF99-D1BA-491E-9AFD-DDBEF1C45472}"/>
    <cellStyle name="Normal 17 3 2 2" xfId="3202" xr:uid="{5C44BA38-71A7-4035-9920-4747EB12B6DC}"/>
    <cellStyle name="Normal 17 3 2 2 2" xfId="4660" xr:uid="{898287A2-7B93-433E-BE45-880AB9F7C71A}"/>
    <cellStyle name="Normal 17 3 2 2 2 2" xfId="6802" xr:uid="{E0F3E9F0-55E3-4464-80E9-5D9E5DDE2C0B}"/>
    <cellStyle name="Normal 17 3 2 2 3" xfId="6803" xr:uid="{85E19253-686C-49F3-A6A3-A98A3F3DDE70}"/>
    <cellStyle name="Normal 17 3 2 3" xfId="3932" xr:uid="{F068E6C0-1F95-4A36-8946-CD29D481B526}"/>
    <cellStyle name="Normal 17 3 2 3 2" xfId="6804" xr:uid="{D1126CD6-A727-45DE-8611-A194D02582CA}"/>
    <cellStyle name="Normal 17 3 2 4" xfId="6805" xr:uid="{4980272A-AC95-4A17-859F-F06809372BCF}"/>
    <cellStyle name="Normal 17 3 3" xfId="2838" xr:uid="{AEB23F52-1738-4220-AE9F-E4EF76156382}"/>
    <cellStyle name="Normal 17 3 3 2" xfId="4296" xr:uid="{6172B69D-A5AB-4197-AFE0-A82F977C186E}"/>
    <cellStyle name="Normal 17 3 3 2 2" xfId="6806" xr:uid="{B242B855-D200-4AE2-9A23-DBD13E02CCFE}"/>
    <cellStyle name="Normal 17 3 3 3" xfId="6807" xr:uid="{FA93459F-675D-4FF7-B37D-BC3AE95DBD87}"/>
    <cellStyle name="Normal 17 3 4" xfId="3568" xr:uid="{CEE534EE-F120-4E54-9CCE-6EEE4C5219DA}"/>
    <cellStyle name="Normal 17 3 4 2" xfId="6808" xr:uid="{F735AA42-3727-4B21-9327-9375029E1810}"/>
    <cellStyle name="Normal 17 3 5" xfId="6809" xr:uid="{04E21264-5E76-4DFC-AD09-F7582C3AD89C}"/>
    <cellStyle name="Normal 17 4" xfId="2288" xr:uid="{A79A5BEB-2114-4C15-8F50-2E2CD2E0958E}"/>
    <cellStyle name="Normal 17 4 2" xfId="3020" xr:uid="{083CEB64-E76D-4C93-9FDE-9634F945204A}"/>
    <cellStyle name="Normal 17 4 2 2" xfId="4478" xr:uid="{4D4A540A-F5E5-4F64-ABF3-D15B5744C649}"/>
    <cellStyle name="Normal 17 4 2 2 2" xfId="6810" xr:uid="{76A485CE-EE64-428A-9734-9DFC72CA606E}"/>
    <cellStyle name="Normal 17 4 2 3" xfId="6811" xr:uid="{A3F12494-704A-4521-A0D3-E4FA68574AE9}"/>
    <cellStyle name="Normal 17 4 3" xfId="3750" xr:uid="{52F7B378-2BD1-4E1C-BB95-1D55072370F5}"/>
    <cellStyle name="Normal 17 4 3 2" xfId="6812" xr:uid="{8F637B37-010B-45CC-8488-42268ED9C661}"/>
    <cellStyle name="Normal 17 4 4" xfId="6813" xr:uid="{3228A511-84FD-4D5B-9FF0-54B182F6E4EC}"/>
    <cellStyle name="Normal 17 5" xfId="2654" xr:uid="{7C1697E4-DF5F-403A-8AE5-3B56EA21927E}"/>
    <cellStyle name="Normal 17 5 2" xfId="4114" xr:uid="{6B258E74-809C-4799-B7E3-CC2DAF2641FC}"/>
    <cellStyle name="Normal 17 5 2 2" xfId="6814" xr:uid="{7BD13554-B250-4152-BF12-C0FC037572DB}"/>
    <cellStyle name="Normal 17 5 3" xfId="6815" xr:uid="{7114DBED-625D-496A-A1AB-660614DD8EE9}"/>
    <cellStyle name="Normal 17 6" xfId="3384" xr:uid="{96C25200-9720-4653-BFB7-02EA54A66951}"/>
    <cellStyle name="Normal 17 6 2" xfId="6816" xr:uid="{52582941-9CA5-4D66-AB50-994249E2D686}"/>
    <cellStyle name="Normal 17 7" xfId="6817" xr:uid="{EF10A40A-675A-44B1-9C92-0769416452E8}"/>
    <cellStyle name="Normal 18" xfId="322" xr:uid="{00000000-0005-0000-0000-0000E4000000}"/>
    <cellStyle name="Normal 18 2" xfId="378" xr:uid="{00000000-0005-0000-0000-0000E5000000}"/>
    <cellStyle name="Normal 18 2 2" xfId="1658" xr:uid="{E3C47678-7512-4AAB-9CCF-195F55A97526}"/>
    <cellStyle name="Normal 18 2 2 2" xfId="2523" xr:uid="{356DADD7-EE01-4865-A5E4-71EB5773DE38}"/>
    <cellStyle name="Normal 18 2 2 2 2" xfId="3253" xr:uid="{38C8AA6F-0FFA-4C87-8CFA-AB65155FF643}"/>
    <cellStyle name="Normal 18 2 2 2 2 2" xfId="4711" xr:uid="{70C32745-B9E1-4D80-9301-6B6613507A4C}"/>
    <cellStyle name="Normal 18 2 2 2 2 2 2" xfId="6818" xr:uid="{A472978A-C332-49D5-A49A-FC8220347452}"/>
    <cellStyle name="Normal 18 2 2 2 2 3" xfId="6819" xr:uid="{DE43E637-BD15-4044-9F8D-2FB3EE1529C6}"/>
    <cellStyle name="Normal 18 2 2 2 3" xfId="3983" xr:uid="{BF0A9B61-7875-4224-963E-BB99272F3E38}"/>
    <cellStyle name="Normal 18 2 2 2 3 2" xfId="6820" xr:uid="{B6112585-1392-4FB6-8037-DE5F730FEB47}"/>
    <cellStyle name="Normal 18 2 2 2 4" xfId="6821" xr:uid="{47AA54C0-D37D-47C1-8AD2-2AE827355350}"/>
    <cellStyle name="Normal 18 2 2 3" xfId="2889" xr:uid="{92CE874E-8055-4D01-A934-50063368E82D}"/>
    <cellStyle name="Normal 18 2 2 3 2" xfId="4347" xr:uid="{97581191-6A05-4A9E-95A0-7496F2CA07F3}"/>
    <cellStyle name="Normal 18 2 2 3 2 2" xfId="6822" xr:uid="{00243D70-9C88-4AFF-A0E0-CE82776EC379}"/>
    <cellStyle name="Normal 18 2 2 3 3" xfId="6823" xr:uid="{E5A4FAA2-BB51-4290-B177-89222C9B69B8}"/>
    <cellStyle name="Normal 18 2 2 4" xfId="3619" xr:uid="{868A01A7-F17E-497A-A7BB-FF76106256E2}"/>
    <cellStyle name="Normal 18 2 2 4 2" xfId="6824" xr:uid="{C148ADD9-88C8-4F72-84D9-7DAEFFFBFBE2}"/>
    <cellStyle name="Normal 18 2 2 5" xfId="6825" xr:uid="{1911AB86-6BBB-482D-9476-41C90BCD6D80}"/>
    <cellStyle name="Normal 18 2 3" xfId="2339" xr:uid="{005E8AC0-7B09-429A-ACF3-557BBBF0C746}"/>
    <cellStyle name="Normal 18 2 3 2" xfId="3071" xr:uid="{2C5F8D0B-C738-42FE-9CAD-096D2ADDD3B8}"/>
    <cellStyle name="Normal 18 2 3 2 2" xfId="4529" xr:uid="{7CBAA74E-2376-4D39-88F3-8E8876F81548}"/>
    <cellStyle name="Normal 18 2 3 2 2 2" xfId="6826" xr:uid="{DE372ABD-1C18-451C-8BE9-3A69BC565F8C}"/>
    <cellStyle name="Normal 18 2 3 2 3" xfId="6827" xr:uid="{FF8E5C65-367D-4E3B-9630-51F804F3815D}"/>
    <cellStyle name="Normal 18 2 3 3" xfId="3801" xr:uid="{EDEDCC9C-31A4-481B-A222-FC42521B5C3A}"/>
    <cellStyle name="Normal 18 2 3 3 2" xfId="6828" xr:uid="{45B0966D-AD71-452C-BF89-8C371E4EF2F6}"/>
    <cellStyle name="Normal 18 2 3 4" xfId="6829" xr:uid="{83F47DF8-0152-4C09-9244-85F072407750}"/>
    <cellStyle name="Normal 18 2 4" xfId="2705" xr:uid="{662A71AC-0A34-41DD-8D48-24A40B8A61E7}"/>
    <cellStyle name="Normal 18 2 4 2" xfId="4165" xr:uid="{0CCDB08E-3F13-4C6B-9B26-DADA58C90581}"/>
    <cellStyle name="Normal 18 2 4 2 2" xfId="6830" xr:uid="{7EF2EBBB-8202-424A-980D-CEEEE8703136}"/>
    <cellStyle name="Normal 18 2 4 3" xfId="6831" xr:uid="{7B19FDEC-9641-4355-AA17-39B9AC6CC97F}"/>
    <cellStyle name="Normal 18 2 5" xfId="3435" xr:uid="{80B2D0E6-4802-4B28-A9C7-9ACE13B55ACA}"/>
    <cellStyle name="Normal 18 2 5 2" xfId="6832" xr:uid="{C950011A-B8C6-4C9C-A8E6-C13F101CDAD5}"/>
    <cellStyle name="Normal 18 2 6" xfId="6833" xr:uid="{F53FE00B-4EA0-4C43-A7DC-202E996FE920}"/>
    <cellStyle name="Normal 18 3" xfId="1609" xr:uid="{A63D95A1-3425-429E-9F20-1350F717AEA3}"/>
    <cellStyle name="Normal 18 3 2" xfId="2474" xr:uid="{A00B6184-D485-4C0D-BB72-EDFB6A10C326}"/>
    <cellStyle name="Normal 18 3 2 2" xfId="3204" xr:uid="{6EC8EF54-74A9-411E-B0E6-FC90E48E3115}"/>
    <cellStyle name="Normal 18 3 2 2 2" xfId="4662" xr:uid="{40BA9AF4-06D9-4EBF-BBAA-E2B3E9D8F196}"/>
    <cellStyle name="Normal 18 3 2 2 2 2" xfId="6834" xr:uid="{6ADD46F1-7FDE-49AD-8B09-46E94BF3A110}"/>
    <cellStyle name="Normal 18 3 2 2 3" xfId="6835" xr:uid="{BAD23156-E6F3-436C-9A9D-7420B06B844A}"/>
    <cellStyle name="Normal 18 3 2 3" xfId="3934" xr:uid="{46FF4637-31F2-40EC-B3F1-77EFB648E245}"/>
    <cellStyle name="Normal 18 3 2 3 2" xfId="6836" xr:uid="{96BE428E-9E1F-4C08-9230-FDE9D8D4DD09}"/>
    <cellStyle name="Normal 18 3 2 4" xfId="6837" xr:uid="{5396C091-B2AF-43A1-80F5-62327C6C8315}"/>
    <cellStyle name="Normal 18 3 3" xfId="2840" xr:uid="{77F98AEA-2934-4F53-8BB3-ADBE9484648A}"/>
    <cellStyle name="Normal 18 3 3 2" xfId="4298" xr:uid="{9DA2C954-9870-4914-BFFA-F67F98DF7DD8}"/>
    <cellStyle name="Normal 18 3 3 2 2" xfId="6838" xr:uid="{5440865C-6200-4485-A52E-3A5953CC38F0}"/>
    <cellStyle name="Normal 18 3 3 3" xfId="6839" xr:uid="{708BE47C-36A5-4A3A-A448-ED981A0F8ED3}"/>
    <cellStyle name="Normal 18 3 4" xfId="3570" xr:uid="{DB305F75-6707-4A94-8F29-DBBE8D643A9E}"/>
    <cellStyle name="Normal 18 3 4 2" xfId="6840" xr:uid="{B2FF721B-3A95-401C-866C-F6F32BEDB67F}"/>
    <cellStyle name="Normal 18 3 5" xfId="6841" xr:uid="{58FC5809-2C2D-41B7-A278-3602F25B38C9}"/>
    <cellStyle name="Normal 18 4" xfId="2290" xr:uid="{5C2002F1-9D38-462E-BB0F-E6F6646CD39C}"/>
    <cellStyle name="Normal 18 4 2" xfId="3022" xr:uid="{0EC7F6B2-F4E4-4E7D-B67C-6CE232E4E481}"/>
    <cellStyle name="Normal 18 4 2 2" xfId="4480" xr:uid="{00F5037E-4E3B-4405-8E83-9B569423DD36}"/>
    <cellStyle name="Normal 18 4 2 2 2" xfId="6842" xr:uid="{0A07B3DA-FD38-47A3-88C9-75270B941F35}"/>
    <cellStyle name="Normal 18 4 2 3" xfId="6843" xr:uid="{0F1F22A8-278C-44DB-B37D-A0E137E9F75A}"/>
    <cellStyle name="Normal 18 4 3" xfId="3752" xr:uid="{2332BE73-2A77-4F14-B333-39C361FA0988}"/>
    <cellStyle name="Normal 18 4 3 2" xfId="6844" xr:uid="{089140EA-D11A-4F79-BA00-DDF02EC6BB73}"/>
    <cellStyle name="Normal 18 4 4" xfId="6845" xr:uid="{8A980506-A795-4AFC-8CA5-BC73E0143308}"/>
    <cellStyle name="Normal 18 5" xfId="2656" xr:uid="{619FEB14-EA55-4181-B34E-B7D3E255DD27}"/>
    <cellStyle name="Normal 18 5 2" xfId="4116" xr:uid="{5D7DC4FB-B228-463D-B80E-7FC8344B853A}"/>
    <cellStyle name="Normal 18 5 2 2" xfId="6846" xr:uid="{C19BE6B7-42FB-44EC-B788-1A1B40660429}"/>
    <cellStyle name="Normal 18 5 3" xfId="6847" xr:uid="{596132C8-2068-4D77-9E14-92EE60464FFF}"/>
    <cellStyle name="Normal 18 6" xfId="3386" xr:uid="{034E403D-66EA-4591-B083-4C2549B1A073}"/>
    <cellStyle name="Normal 18 6 2" xfId="6848" xr:uid="{4AF02E64-4629-4DA9-AA86-ABC2DFD36C41}"/>
    <cellStyle name="Normal 18 7" xfId="6849" xr:uid="{D03620CA-563B-4E7B-87D3-AC2DBA6434F9}"/>
    <cellStyle name="Normal 19" xfId="324" xr:uid="{00000000-0005-0000-0000-0000E6000000}"/>
    <cellStyle name="Normal 19 2" xfId="379" xr:uid="{00000000-0005-0000-0000-0000E7000000}"/>
    <cellStyle name="Normal 19 2 2" xfId="1659" xr:uid="{D47FE9B3-D28D-4C94-A4FC-8DA13FFB9267}"/>
    <cellStyle name="Normal 19 2 2 2" xfId="2524" xr:uid="{E54DC750-1EB9-49FD-8FB3-301E3E00E0D1}"/>
    <cellStyle name="Normal 19 2 2 2 2" xfId="3254" xr:uid="{99603D26-46C3-41D3-8E52-13242C9B2667}"/>
    <cellStyle name="Normal 19 2 2 2 2 2" xfId="4712" xr:uid="{D65B171D-67BB-468C-BE12-D4B4245DA7E4}"/>
    <cellStyle name="Normal 19 2 2 2 2 2 2" xfId="6850" xr:uid="{00D92C6A-BA20-4230-8957-70FE02F9F413}"/>
    <cellStyle name="Normal 19 2 2 2 2 3" xfId="6851" xr:uid="{B010567E-6DDA-48E2-9685-67374D8ED09C}"/>
    <cellStyle name="Normal 19 2 2 2 3" xfId="3984" xr:uid="{7100FEAA-39F4-4D12-B1EC-7052203E9B7E}"/>
    <cellStyle name="Normal 19 2 2 2 3 2" xfId="6852" xr:uid="{DF040F92-0F41-4050-BA56-7F9F6F5D6C26}"/>
    <cellStyle name="Normal 19 2 2 2 4" xfId="6853" xr:uid="{207D8C46-DE27-4B71-BBC0-97E78285DE65}"/>
    <cellStyle name="Normal 19 2 2 3" xfId="2890" xr:uid="{A92E8422-70C8-48F1-AE9D-87A12F88C0B5}"/>
    <cellStyle name="Normal 19 2 2 3 2" xfId="4348" xr:uid="{E8938B13-04B0-41EB-BD08-C7C3792BE5BA}"/>
    <cellStyle name="Normal 19 2 2 3 2 2" xfId="6854" xr:uid="{DE325C78-6D16-4A08-9434-4A5DA7D83408}"/>
    <cellStyle name="Normal 19 2 2 3 3" xfId="6855" xr:uid="{0A322A7E-30F6-406E-BB59-33930F9F3127}"/>
    <cellStyle name="Normal 19 2 2 4" xfId="3620" xr:uid="{234C2953-6C9B-40CA-A1D3-20CC7D8D1FED}"/>
    <cellStyle name="Normal 19 2 2 4 2" xfId="6856" xr:uid="{7F8AFEC3-733D-4E0B-86A6-13D543D06AAF}"/>
    <cellStyle name="Normal 19 2 2 5" xfId="6857" xr:uid="{40CEE208-3630-4AA9-947F-CC95CE8D44D4}"/>
    <cellStyle name="Normal 19 2 3" xfId="2340" xr:uid="{741172FD-A103-40A9-BD01-49318B35A031}"/>
    <cellStyle name="Normal 19 2 3 2" xfId="3072" xr:uid="{C5C0609C-C244-4AA5-AF1D-1B71882BFCB2}"/>
    <cellStyle name="Normal 19 2 3 2 2" xfId="4530" xr:uid="{B1CE8011-2853-4C65-AB4E-68AF6943BB03}"/>
    <cellStyle name="Normal 19 2 3 2 2 2" xfId="6858" xr:uid="{52AFC343-9860-4DAA-B4B8-D307BA1F4D75}"/>
    <cellStyle name="Normal 19 2 3 2 3" xfId="6859" xr:uid="{48BB770A-6578-433C-850E-737EF9C12CE1}"/>
    <cellStyle name="Normal 19 2 3 3" xfId="3802" xr:uid="{503675EA-52F3-4511-80E2-18B7F8FADF29}"/>
    <cellStyle name="Normal 19 2 3 3 2" xfId="6860" xr:uid="{B26E4EC3-4AE9-4E67-868C-F935F0C5DB38}"/>
    <cellStyle name="Normal 19 2 3 4" xfId="6861" xr:uid="{F0472F28-508E-4E7B-807B-E7C28BD03BF2}"/>
    <cellStyle name="Normal 19 2 4" xfId="2706" xr:uid="{22E6BB3C-BB72-4BAC-808F-EFA042C77950}"/>
    <cellStyle name="Normal 19 2 4 2" xfId="4166" xr:uid="{F1DB05F9-FBA5-49DE-B790-A3B6139FF973}"/>
    <cellStyle name="Normal 19 2 4 2 2" xfId="6862" xr:uid="{E22D6856-81DC-4AD9-97BA-1412202F668A}"/>
    <cellStyle name="Normal 19 2 4 3" xfId="6863" xr:uid="{6CA73536-EC77-4A0C-9119-B30CF47329E8}"/>
    <cellStyle name="Normal 19 2 5" xfId="3436" xr:uid="{E20943B2-EEA6-45A4-AC9D-3ED58CFBCB58}"/>
    <cellStyle name="Normal 19 2 5 2" xfId="6864" xr:uid="{4FA46BD5-E65C-43E6-89EF-5E34367739D2}"/>
    <cellStyle name="Normal 19 2 6" xfId="6865" xr:uid="{61BD50AA-A49C-4817-A90F-77467C256345}"/>
    <cellStyle name="Normal 19 3" xfId="1611" xr:uid="{54F10340-3337-40FD-AC81-6C555CC6012F}"/>
    <cellStyle name="Normal 19 3 2" xfId="2476" xr:uid="{798AAC95-C624-49D7-8FAD-EDB05B243C9A}"/>
    <cellStyle name="Normal 19 3 2 2" xfId="3206" xr:uid="{A8FB7DE2-16F8-4C7E-B701-2061730AEEFC}"/>
    <cellStyle name="Normal 19 3 2 2 2" xfId="4664" xr:uid="{D0A2A5CE-9C94-46DA-BF25-A94024B04B45}"/>
    <cellStyle name="Normal 19 3 2 2 2 2" xfId="6866" xr:uid="{5CBDF5B2-3313-4B9E-B7FC-6D7854CC4302}"/>
    <cellStyle name="Normal 19 3 2 2 3" xfId="6867" xr:uid="{E18736A1-DB43-46A6-9DB1-3183D7C75A5B}"/>
    <cellStyle name="Normal 19 3 2 3" xfId="3936" xr:uid="{5B945EC9-D0FE-4E1B-966A-F75FB382BA18}"/>
    <cellStyle name="Normal 19 3 2 3 2" xfId="6868" xr:uid="{A0EBFF7D-3034-418E-8DD4-74B6B0B884A2}"/>
    <cellStyle name="Normal 19 3 2 4" xfId="6869" xr:uid="{B1F13C01-12C4-40B9-9651-B11B7A2DBFCD}"/>
    <cellStyle name="Normal 19 3 3" xfId="2842" xr:uid="{DD9DC572-6D0A-40EA-AAF9-6235944AC637}"/>
    <cellStyle name="Normal 19 3 3 2" xfId="4300" xr:uid="{B6990D92-EEE4-4922-BEB9-39D5181EB0C5}"/>
    <cellStyle name="Normal 19 3 3 2 2" xfId="6870" xr:uid="{75F3D708-F7CF-4D00-9446-9D771007CF12}"/>
    <cellStyle name="Normal 19 3 3 3" xfId="6871" xr:uid="{3CDECC30-F2F0-45A2-AD9C-3561D1EE26EE}"/>
    <cellStyle name="Normal 19 3 4" xfId="3572" xr:uid="{3ED07110-ECE8-4288-8CCC-DC0D1B8F8FAB}"/>
    <cellStyle name="Normal 19 3 4 2" xfId="6872" xr:uid="{C40C88DD-8C6B-420C-99F7-3B2E8FC90F8F}"/>
    <cellStyle name="Normal 19 3 5" xfId="6873" xr:uid="{C9A6E625-E062-499B-B4B0-D9F0458B0FBD}"/>
    <cellStyle name="Normal 19 4" xfId="2292" xr:uid="{60176016-4DAF-4F9B-88F1-01D83AE0058C}"/>
    <cellStyle name="Normal 19 4 2" xfId="3024" xr:uid="{B88A74FC-198E-4938-AF6B-8C9E1557CB0B}"/>
    <cellStyle name="Normal 19 4 2 2" xfId="4482" xr:uid="{A0492A6C-32F8-41E9-9B1B-71686D4FF833}"/>
    <cellStyle name="Normal 19 4 2 2 2" xfId="6874" xr:uid="{C4C03556-1A43-4C38-8524-F5D622E3F6FB}"/>
    <cellStyle name="Normal 19 4 2 3" xfId="6875" xr:uid="{1C9E03E6-1199-487E-B6B0-ED6CA2F280B4}"/>
    <cellStyle name="Normal 19 4 3" xfId="3754" xr:uid="{0F5856BA-BA9B-4C8D-8833-551EF1E28942}"/>
    <cellStyle name="Normal 19 4 3 2" xfId="6876" xr:uid="{AF2F1B77-4FC5-4866-BDE7-AF023803636F}"/>
    <cellStyle name="Normal 19 4 4" xfId="6877" xr:uid="{83C92211-A0A4-40DE-B812-5818DAD4C085}"/>
    <cellStyle name="Normal 19 5" xfId="2658" xr:uid="{8B8E4979-E1C4-42CA-9B04-94530A2E40AC}"/>
    <cellStyle name="Normal 19 5 2" xfId="4118" xr:uid="{54D09890-8AB2-4B56-991D-62B283ADE8CA}"/>
    <cellStyle name="Normal 19 5 2 2" xfId="6878" xr:uid="{73E91148-F91C-4165-9B4C-FB1CB6F4CC6F}"/>
    <cellStyle name="Normal 19 5 3" xfId="6879" xr:uid="{BD7E4889-0237-4EFC-827D-D759A040A9A7}"/>
    <cellStyle name="Normal 19 6" xfId="3388" xr:uid="{EF10BE77-F702-4DAE-B01E-EBE1128A7621}"/>
    <cellStyle name="Normal 19 6 2" xfId="6880" xr:uid="{9F468972-A574-47D8-97EE-B183511C1930}"/>
    <cellStyle name="Normal 19 7" xfId="6881" xr:uid="{E2C555F0-9B73-46B3-9066-8CFBEB2CD588}"/>
    <cellStyle name="Normal 2" xfId="25" xr:uid="{00000000-0005-0000-0000-0000E8000000}"/>
    <cellStyle name="Normal 2 10" xfId="3308" xr:uid="{D5CFD283-0CE6-48B7-82D7-65E72B380055}"/>
    <cellStyle name="Normal 2 10 2" xfId="6882" xr:uid="{44E65A11-E2BE-4992-8E32-2AEA4E0D576E}"/>
    <cellStyle name="Normal 2 11" xfId="6883" xr:uid="{A5472DD8-860A-4B26-A81A-E5F4F3F48FD2}"/>
    <cellStyle name="Normal 2 12" xfId="7687" xr:uid="{0669CFF0-F323-49ED-8813-643969FCB901}"/>
    <cellStyle name="Normal 2 13" xfId="1154" xr:uid="{490135C6-A060-4836-8AE4-428C31B8B7AB}"/>
    <cellStyle name="Normal 2 14" xfId="1295" xr:uid="{32BF2FD3-0397-4217-8612-54D7EF8D2DF8}"/>
    <cellStyle name="Normal 2 2" xfId="10" xr:uid="{00000000-0005-0000-0000-0000E9000000}"/>
    <cellStyle name="Normal 2 2 2" xfId="74" xr:uid="{00000000-0005-0000-0000-0000EA000000}"/>
    <cellStyle name="Normal 2 2 2 2" xfId="536" xr:uid="{00000000-0005-0000-0000-0000EB000000}"/>
    <cellStyle name="Normal 2 2 2 2 2" xfId="1761" xr:uid="{2649B325-AB14-48A7-B1C1-7B555958B683}"/>
    <cellStyle name="Normal 2 2 2 2 2 2" xfId="2564" xr:uid="{11BC932F-4B29-47ED-88C1-1BB8FE3833D8}"/>
    <cellStyle name="Normal 2 2 2 2 2 2 2" xfId="3294" xr:uid="{1A4B7667-329F-43A9-8A69-923A31735B0E}"/>
    <cellStyle name="Normal 2 2 2 2 2 2 2 2" xfId="4752" xr:uid="{F5DF0300-8D09-409B-92CC-9AE4AA15109B}"/>
    <cellStyle name="Normal 2 2 2 2 2 2 2 2 2" xfId="6884" xr:uid="{A6CDD7C0-D710-4F8B-8360-8DB80F33A89D}"/>
    <cellStyle name="Normal 2 2 2 2 2 2 2 3" xfId="6885" xr:uid="{6D70D555-8CC8-41F3-9675-D301089D567D}"/>
    <cellStyle name="Normal 2 2 2 2 2 2 3" xfId="4024" xr:uid="{EF336206-DFF2-4A52-A09A-2250E1322FDD}"/>
    <cellStyle name="Normal 2 2 2 2 2 2 3 2" xfId="6886" xr:uid="{51F592DA-5E46-49CF-8AB0-97382758F91D}"/>
    <cellStyle name="Normal 2 2 2 2 2 2 4" xfId="6887" xr:uid="{1A1DFA7B-463F-4AA0-BDDC-ECBF19E96109}"/>
    <cellStyle name="Normal 2 2 2 2 2 3" xfId="2930" xr:uid="{D0DFC850-5A49-48AA-8A14-BC262B9AB363}"/>
    <cellStyle name="Normal 2 2 2 2 2 3 2" xfId="4388" xr:uid="{3CAD3F5F-123D-4FE2-BF52-76A2985849C8}"/>
    <cellStyle name="Normal 2 2 2 2 2 3 2 2" xfId="6888" xr:uid="{A12370B5-C862-42E2-9C0A-B9C46727061F}"/>
    <cellStyle name="Normal 2 2 2 2 2 3 3" xfId="6889" xr:uid="{AA182804-79DA-4A37-B210-A56992301D7B}"/>
    <cellStyle name="Normal 2 2 2 2 2 4" xfId="3660" xr:uid="{D5E5D0B7-AE35-4B62-9FC9-B6A951DB04E8}"/>
    <cellStyle name="Normal 2 2 2 2 2 4 2" xfId="6890" xr:uid="{1FEFCFAA-B356-4816-BD36-F9B737B06BC0}"/>
    <cellStyle name="Normal 2 2 2 2 2 5" xfId="6891" xr:uid="{67FA40B4-7DEE-44B9-BE3D-A414AD529345}"/>
    <cellStyle name="Normal 2 2 2 2 3" xfId="2380" xr:uid="{3EA50E75-C936-4696-8AB7-6ED9B0396AB3}"/>
    <cellStyle name="Normal 2 2 2 2 3 2" xfId="3112" xr:uid="{947BE573-EAE3-40D1-8410-928DAB2EEE90}"/>
    <cellStyle name="Normal 2 2 2 2 3 2 2" xfId="4570" xr:uid="{D3562F45-C240-4776-8984-E44E128BE5B9}"/>
    <cellStyle name="Normal 2 2 2 2 3 2 2 2" xfId="6892" xr:uid="{92D60D65-84F9-4610-8565-647BF4498DDE}"/>
    <cellStyle name="Normal 2 2 2 2 3 2 3" xfId="6893" xr:uid="{BDBC5FD7-0E4E-41D7-B941-7F52ED2D2B7D}"/>
    <cellStyle name="Normal 2 2 2 2 3 3" xfId="3842" xr:uid="{9AC098E4-C0E6-43D7-8016-39872CF6F296}"/>
    <cellStyle name="Normal 2 2 2 2 3 3 2" xfId="6894" xr:uid="{00B3BDC0-71D7-4AFC-B78C-3E4710AC7612}"/>
    <cellStyle name="Normal 2 2 2 2 3 4" xfId="6895" xr:uid="{E52F3905-ADCA-4DF6-9EBD-FA03AD5381EA}"/>
    <cellStyle name="Normal 2 2 2 2 4" xfId="2746" xr:uid="{20699191-D66D-4DC2-AE87-AC51B626480B}"/>
    <cellStyle name="Normal 2 2 2 2 4 2" xfId="4206" xr:uid="{A3B88604-147B-4802-A915-D93E948D40EC}"/>
    <cellStyle name="Normal 2 2 2 2 4 2 2" xfId="6896" xr:uid="{7ADB702E-73E7-4086-968B-9170A856EED3}"/>
    <cellStyle name="Normal 2 2 2 2 4 3" xfId="6897" xr:uid="{FD9DFA86-4623-4507-A66B-C9A9E50A34BD}"/>
    <cellStyle name="Normal 2 2 2 2 5" xfId="3476" xr:uid="{0FD71E42-3FB2-4C0B-B28F-6E928830BDCC}"/>
    <cellStyle name="Normal 2 2 2 2 5 2" xfId="6898" xr:uid="{2180A692-5597-45C8-B101-619E96897DEA}"/>
    <cellStyle name="Normal 2 2 2 2 6" xfId="6899" xr:uid="{3C97EE4F-BAB6-4D18-8510-01AD5E709370}"/>
    <cellStyle name="Normal 2 2 2 3" xfId="463" xr:uid="{00000000-0005-0000-0000-0000EC000000}"/>
    <cellStyle name="Normal 2 2 2 4" xfId="1149" xr:uid="{31AC590F-5C3D-475E-96D2-B717BF6F3BFD}"/>
    <cellStyle name="Normal 2 2 2 5" xfId="1516" xr:uid="{B25485E4-0487-4FC4-ABBB-1BDF598117D5}"/>
    <cellStyle name="Normal 2 2 2 5 2" xfId="2417" xr:uid="{2D054505-4284-421E-B86F-7B1F952F6B43}"/>
    <cellStyle name="Normal 2 2 2 5 2 2" xfId="3147" xr:uid="{0A3506E4-5A82-44BE-AE0E-04FF47255073}"/>
    <cellStyle name="Normal 2 2 2 5 2 2 2" xfId="4605" xr:uid="{04D7BF40-1132-4941-9AC2-DB62282818FB}"/>
    <cellStyle name="Normal 2 2 2 5 2 2 2 2" xfId="6900" xr:uid="{12A6D48D-7D35-4B01-A416-E762EF06A9B3}"/>
    <cellStyle name="Normal 2 2 2 5 2 2 3" xfId="6901" xr:uid="{39BBFC64-3191-4CFA-84B5-3AABA329981C}"/>
    <cellStyle name="Normal 2 2 2 5 2 3" xfId="3877" xr:uid="{ECC85D8D-ADCD-4DD5-997B-A82D824A52DA}"/>
    <cellStyle name="Normal 2 2 2 5 2 3 2" xfId="6902" xr:uid="{DBA36C49-5AA1-48E2-BF79-ECE323B30C85}"/>
    <cellStyle name="Normal 2 2 2 5 2 4" xfId="6903" xr:uid="{C804B8E5-FAB9-4459-A63E-EA3B227F950B}"/>
    <cellStyle name="Normal 2 2 2 5 3" xfId="2783" xr:uid="{A2B43706-A311-4D62-A62E-801006C7B021}"/>
    <cellStyle name="Normal 2 2 2 5 3 2" xfId="4241" xr:uid="{09B92574-D28D-4894-942D-00F71F374FC8}"/>
    <cellStyle name="Normal 2 2 2 5 3 2 2" xfId="6904" xr:uid="{DA52C4C1-DBD1-4DD2-A22D-8A910954C687}"/>
    <cellStyle name="Normal 2 2 2 5 3 3" xfId="6905" xr:uid="{F38D0D9D-06BB-44CE-98B4-DC08E1660515}"/>
    <cellStyle name="Normal 2 2 2 5 4" xfId="3513" xr:uid="{4567DC4E-5FCC-42E0-93B3-29456851EFBE}"/>
    <cellStyle name="Normal 2 2 2 5 4 2" xfId="6906" xr:uid="{F15B532B-8D07-4795-AFEF-60EE9B8A5374}"/>
    <cellStyle name="Normal 2 2 2 5 5" xfId="6907" xr:uid="{FBFAE345-4EC2-4F85-B9C3-1456090F3880}"/>
    <cellStyle name="Normal 2 2 2 6" xfId="2233" xr:uid="{7EBAAEE1-1066-4064-9214-2E2EE6190559}"/>
    <cellStyle name="Normal 2 2 2 6 2" xfId="2965" xr:uid="{CC60BF34-7C14-479C-9C01-6325180712E0}"/>
    <cellStyle name="Normal 2 2 2 6 2 2" xfId="4423" xr:uid="{C315B7F6-80D7-480A-9C83-6EB6A825F1E3}"/>
    <cellStyle name="Normal 2 2 2 6 2 2 2" xfId="6908" xr:uid="{A5A8792E-5C0C-4BDE-B043-9634E11B9895}"/>
    <cellStyle name="Normal 2 2 2 6 2 3" xfId="6909" xr:uid="{7B696DDF-1180-4CC2-8A4F-620F9171C963}"/>
    <cellStyle name="Normal 2 2 2 6 3" xfId="3695" xr:uid="{8157C4EB-3149-4DC3-9B9A-1BED23F4AC8D}"/>
    <cellStyle name="Normal 2 2 2 6 3 2" xfId="6910" xr:uid="{7656F534-F7CC-47E7-AAA1-E2DB7A00EB8D}"/>
    <cellStyle name="Normal 2 2 2 6 4" xfId="6911" xr:uid="{56FC39A0-E797-40BA-9083-E0058CF07A39}"/>
    <cellStyle name="Normal 2 2 2 7" xfId="2599" xr:uid="{CC8F292D-47EE-4E4F-AE61-B51C1D6E197B}"/>
    <cellStyle name="Normal 2 2 2 7 2" xfId="4059" xr:uid="{9C0FF598-2F46-4970-9468-F93344F115D5}"/>
    <cellStyle name="Normal 2 2 2 7 2 2" xfId="6912" xr:uid="{8941A3B5-1A95-40E2-9B60-8443D01352F9}"/>
    <cellStyle name="Normal 2 2 2 7 3" xfId="6913" xr:uid="{BFBC3544-B702-4126-810C-D76B2162DCA2}"/>
    <cellStyle name="Normal 2 2 2 8" xfId="3329" xr:uid="{01240F43-2197-4E72-91D1-43C652A86D62}"/>
    <cellStyle name="Normal 2 2 2 8 2" xfId="6914" xr:uid="{7BE46C1F-4FC2-4ECD-B574-CB2D45A2EF6C}"/>
    <cellStyle name="Normal 2 2 2 9" xfId="6915" xr:uid="{8DC22874-F5E0-4AC9-99A3-0DF0DA8BDDAF}"/>
    <cellStyle name="Normal 2 2 2_Forecast Flash Report" xfId="634" xr:uid="{00000000-0005-0000-0000-0000ED000000}"/>
    <cellStyle name="Normal 2 2 3" xfId="518" xr:uid="{00000000-0005-0000-0000-0000EE000000}"/>
    <cellStyle name="Normal 2 2 4" xfId="460" xr:uid="{00000000-0005-0000-0000-0000EF000000}"/>
    <cellStyle name="Normal 2 2 5" xfId="801" xr:uid="{00000000-0005-0000-0000-0000F0000000}"/>
    <cellStyle name="Normal 2 2 6" xfId="7689" xr:uid="{AF4CDEF0-1B5F-4B59-AC7F-8AC1E58B2095}"/>
    <cellStyle name="Normal 2 2 7" xfId="7694" xr:uid="{538CB74B-89D4-4C3E-B449-2397C6EBDB6B}"/>
    <cellStyle name="Normal 2 2 8" xfId="9357" xr:uid="{1BF66C19-6424-4D74-A8B3-F09FFAE53C7F}"/>
    <cellStyle name="Normal 2 2_Forecast Flash Report" xfId="737" xr:uid="{00000000-0005-0000-0000-0000F1000000}"/>
    <cellStyle name="Normal 2 3" xfId="411" xr:uid="{00000000-0005-0000-0000-0000F2000000}"/>
    <cellStyle name="Normal 2 3 2" xfId="790" xr:uid="{00000000-0005-0000-0000-0000F3000000}"/>
    <cellStyle name="Normal 2 3 2 2" xfId="9383" xr:uid="{ACD721F5-015F-4B43-BA79-BDC3EB0900EB}"/>
    <cellStyle name="Normal 2 3 3" xfId="466" xr:uid="{00000000-0005-0000-0000-0000F4000000}"/>
    <cellStyle name="Normal 2 3 3 2" xfId="1716" xr:uid="{9F3EFF26-A723-4E5F-ADD9-4C543F103C2A}"/>
    <cellStyle name="Normal 2 3 3 2 2" xfId="2556" xr:uid="{062FD573-F3AC-4F04-943C-0408C96DAC24}"/>
    <cellStyle name="Normal 2 3 3 2 2 2" xfId="3286" xr:uid="{B91E386E-5167-4E94-A7F5-71F3441D32F2}"/>
    <cellStyle name="Normal 2 3 3 2 2 2 2" xfId="4744" xr:uid="{168CB0CB-6C4D-46D3-847F-910AE34BC36A}"/>
    <cellStyle name="Normal 2 3 3 2 2 2 2 2" xfId="6916" xr:uid="{B42A84F7-664C-4F93-B006-77C184AA9511}"/>
    <cellStyle name="Normal 2 3 3 2 2 2 3" xfId="6917" xr:uid="{28F7FDA1-CA60-4760-B6A8-36B4C14FA167}"/>
    <cellStyle name="Normal 2 3 3 2 2 3" xfId="4016" xr:uid="{2226902A-E040-408A-83BE-D3CCD6D18C33}"/>
    <cellStyle name="Normal 2 3 3 2 2 3 2" xfId="6918" xr:uid="{3893446E-9F21-4FAA-9C44-A83AF79D479E}"/>
    <cellStyle name="Normal 2 3 3 2 2 4" xfId="6919" xr:uid="{D5E3483A-7B4C-4F1E-B247-C942F0F00295}"/>
    <cellStyle name="Normal 2 3 3 2 3" xfId="2922" xr:uid="{669CE3FE-7A04-46E2-B630-79844F5EF2FF}"/>
    <cellStyle name="Normal 2 3 3 2 3 2" xfId="4380" xr:uid="{F7BABBF8-AF55-451A-A727-E93B1946F9F8}"/>
    <cellStyle name="Normal 2 3 3 2 3 2 2" xfId="6920" xr:uid="{E55E9B82-4F77-4D71-9C49-85AA5FC592C5}"/>
    <cellStyle name="Normal 2 3 3 2 3 3" xfId="6921" xr:uid="{11A997EB-7891-4C07-95A3-6D7CA30C5168}"/>
    <cellStyle name="Normal 2 3 3 2 4" xfId="3652" xr:uid="{1275B1C7-CCA8-47E2-B6B7-432F537A9F26}"/>
    <cellStyle name="Normal 2 3 3 2 4 2" xfId="6922" xr:uid="{E68BFE30-FA59-4A20-A6FE-FD5F6E645D46}"/>
    <cellStyle name="Normal 2 3 3 2 5" xfId="6923" xr:uid="{F3B2248F-C5C7-43DD-8D47-E4720E896AB9}"/>
    <cellStyle name="Normal 2 3 3 3" xfId="2372" xr:uid="{9F210865-18B2-43F7-8AA4-63B4FBB59F2B}"/>
    <cellStyle name="Normal 2 3 3 3 2" xfId="3104" xr:uid="{B09BF870-0A5B-445B-AAE7-7C7C5BE2BFDB}"/>
    <cellStyle name="Normal 2 3 3 3 2 2" xfId="4562" xr:uid="{5B352167-E683-41C2-94C8-84BBEC7E98F7}"/>
    <cellStyle name="Normal 2 3 3 3 2 2 2" xfId="6924" xr:uid="{7EAA7939-AB5A-42A0-A7B8-D08737E29B83}"/>
    <cellStyle name="Normal 2 3 3 3 2 3" xfId="6925" xr:uid="{5306B865-43DC-402E-A863-0C274EA40560}"/>
    <cellStyle name="Normal 2 3 3 3 3" xfId="3834" xr:uid="{44C9B7E3-81C7-4E1C-922D-853A70CE34D5}"/>
    <cellStyle name="Normal 2 3 3 3 3 2" xfId="6926" xr:uid="{CD12E7A6-01C0-4623-8E96-114813B2ECE1}"/>
    <cellStyle name="Normal 2 3 3 3 4" xfId="6927" xr:uid="{A6DE3AC8-5A66-404F-8FA7-D5FE0B7646DA}"/>
    <cellStyle name="Normal 2 3 3 4" xfId="2738" xr:uid="{ED57E767-6DAD-429F-B194-295D3B868F9C}"/>
    <cellStyle name="Normal 2 3 3 4 2" xfId="4198" xr:uid="{B71BCA7C-E8D6-4AAD-A756-101953D531AB}"/>
    <cellStyle name="Normal 2 3 3 4 2 2" xfId="6928" xr:uid="{3B0B2AEE-CADE-4185-A3F4-53BA492C356A}"/>
    <cellStyle name="Normal 2 3 3 4 3" xfId="6929" xr:uid="{AAD03AA3-7AFA-41B6-84AE-49AFC7978929}"/>
    <cellStyle name="Normal 2 3 3 5" xfId="3468" xr:uid="{6CE60577-844C-4C5F-987C-CB8E6853CAA2}"/>
    <cellStyle name="Normal 2 3 3 5 2" xfId="6930" xr:uid="{E7F317C3-6D38-448E-91C9-3FA33746387F}"/>
    <cellStyle name="Normal 2 3 3 6" xfId="6931" xr:uid="{B073070F-295A-4694-8DED-8B1A47E919BA}"/>
    <cellStyle name="Normal 2 3 4" xfId="1270" xr:uid="{5E589D5C-CD44-4AC7-8F8C-4F9A333CF81B}"/>
    <cellStyle name="Normal 2 3 5" xfId="1493" xr:uid="{6EC590C8-F51E-4C5E-BC64-34A2180C0E17}"/>
    <cellStyle name="Normal 2 3 6" xfId="1347" xr:uid="{C1E74533-7823-4386-8694-99616C4CC5AE}"/>
    <cellStyle name="Normal 2 3_Forecast Flash Report" xfId="890" xr:uid="{00000000-0005-0000-0000-0000F5000000}"/>
    <cellStyle name="Normal 2 4" xfId="529" xr:uid="{00000000-0005-0000-0000-0000F6000000}"/>
    <cellStyle name="Normal 2 4 2" xfId="9095" xr:uid="{2D8CB832-0FC8-4D61-B9FD-FB7783772328}"/>
    <cellStyle name="Normal 2 4 3" xfId="9374" xr:uid="{E9D04321-D5C6-458D-BF41-0BD6DD682E20}"/>
    <cellStyle name="Normal 2 5" xfId="1339" xr:uid="{52B478E7-B638-4467-A2E1-BF786FE23260}"/>
    <cellStyle name="Normal 2 5 2" xfId="1333" xr:uid="{53CF91E7-57A9-41ED-BCD5-EE92E8B5122F}"/>
    <cellStyle name="Normal 2 6" xfId="1155" xr:uid="{AB7EDC84-CAAC-4368-A7FC-96677919D7BB}"/>
    <cellStyle name="Normal 2 7" xfId="1306" xr:uid="{3F2DCA7E-ABC0-4149-AC4A-AE4268DD6382}"/>
    <cellStyle name="Normal 2 7 2" xfId="2396" xr:uid="{F740E87F-CD0B-4EDD-9078-978B44CAAACB}"/>
    <cellStyle name="Normal 2 7 2 2" xfId="3126" xr:uid="{FBC14D83-373C-491C-9D34-8D4B90A38B4A}"/>
    <cellStyle name="Normal 2 7 2 2 2" xfId="4584" xr:uid="{16CCA515-F405-45DB-9FF2-5D1168F1FD89}"/>
    <cellStyle name="Normal 2 7 2 2 2 2" xfId="6932" xr:uid="{529308BE-1483-4691-889B-21B0B8B0442D}"/>
    <cellStyle name="Normal 2 7 2 2 3" xfId="6933" xr:uid="{4433ED00-A3B1-496A-8922-37CC217C30FC}"/>
    <cellStyle name="Normal 2 7 2 3" xfId="3856" xr:uid="{F4D83886-C7FF-4FDC-999E-C5CEF1671902}"/>
    <cellStyle name="Normal 2 7 2 3 2" xfId="6934" xr:uid="{D08E63A7-5B08-4D75-BCC1-FCC4551C73E5}"/>
    <cellStyle name="Normal 2 7 2 4" xfId="6935" xr:uid="{F6E204AE-40FD-49FE-9031-314A5150C521}"/>
    <cellStyle name="Normal 2 7 3" xfId="2762" xr:uid="{AFE89712-8A18-4FEB-A385-F9C4D3007DE3}"/>
    <cellStyle name="Normal 2 7 3 2" xfId="4220" xr:uid="{40FE5417-B060-4F49-963D-95A7411E17CB}"/>
    <cellStyle name="Normal 2 7 3 2 2" xfId="6936" xr:uid="{D1DE46FF-A02A-4239-86E6-EB37C5F162E7}"/>
    <cellStyle name="Normal 2 7 3 3" xfId="6937" xr:uid="{F15F5F85-3FE1-4897-AE92-233971F1DA63}"/>
    <cellStyle name="Normal 2 7 4" xfId="3492" xr:uid="{2DFAB243-FB83-414B-A03F-3EE7538E42F6}"/>
    <cellStyle name="Normal 2 7 4 2" xfId="6938" xr:uid="{81A7FD4E-53C7-449A-B570-1A6ABDB908ED}"/>
    <cellStyle name="Normal 2 7 5" xfId="6939" xr:uid="{6808B715-6E05-4056-833E-DC7ED55FA285}"/>
    <cellStyle name="Normal 2 7 6" xfId="1495" xr:uid="{029A2E66-4F32-49FD-8517-AEFD4E289334}"/>
    <cellStyle name="Normal 2 8" xfId="2212" xr:uid="{3FBC90A4-1472-45D9-927B-0D2673269760}"/>
    <cellStyle name="Normal 2 8 2" xfId="2944" xr:uid="{2E749D32-E888-49C1-B3E6-0BD714951248}"/>
    <cellStyle name="Normal 2 8 2 2" xfId="4402" xr:uid="{5212C54E-CCF1-4594-9606-0DFD836FCDE1}"/>
    <cellStyle name="Normal 2 8 2 2 2" xfId="6940" xr:uid="{0D45BD20-0025-41DB-9520-C55B3F74E0A8}"/>
    <cellStyle name="Normal 2 8 2 3" xfId="6941" xr:uid="{2A64A511-9642-4B5F-82E5-CB75E9C939BD}"/>
    <cellStyle name="Normal 2 8 3" xfId="3674" xr:uid="{FE70217C-4841-4A4D-B359-45C469A8F0C2}"/>
    <cellStyle name="Normal 2 8 3 2" xfId="6942" xr:uid="{673BD9B0-2B41-4DF2-B456-B8A7227F9A87}"/>
    <cellStyle name="Normal 2 8 4" xfId="6943" xr:uid="{44906515-AE28-43B0-AAFD-2E07F33FB22C}"/>
    <cellStyle name="Normal 2 9" xfId="2578" xr:uid="{AD99E58A-4778-4476-B62A-1E422EB21E4A}"/>
    <cellStyle name="Normal 2 9 2" xfId="4038" xr:uid="{5A392374-18D7-4FC2-85DB-A2DBD095576E}"/>
    <cellStyle name="Normal 2 9 2 2" xfId="6944" xr:uid="{346AABF2-41B9-4743-A1EF-FBB66345483F}"/>
    <cellStyle name="Normal 2 9 3" xfId="6945" xr:uid="{C0F39ABE-427F-46D5-8EFA-AA9EEF88ABE2}"/>
    <cellStyle name="Normal 2_Forecast Flash Report" xfId="923" xr:uid="{00000000-0005-0000-0000-0000F7000000}"/>
    <cellStyle name="Normal 20" xfId="326" xr:uid="{00000000-0005-0000-0000-0000F8000000}"/>
    <cellStyle name="Normal 20 2" xfId="381" xr:uid="{00000000-0005-0000-0000-0000F9000000}"/>
    <cellStyle name="Normal 20 2 2" xfId="1661" xr:uid="{17F89532-8F5C-4229-AB20-A3CD460891B8}"/>
    <cellStyle name="Normal 20 2 2 2" xfId="2526" xr:uid="{5E2F4369-8CC9-40F2-AF2C-887E72222B7C}"/>
    <cellStyle name="Normal 20 2 2 2 2" xfId="3256" xr:uid="{7AE6123F-C4E3-4AC4-983C-D5D97F118C22}"/>
    <cellStyle name="Normal 20 2 2 2 2 2" xfId="4714" xr:uid="{DDA6353D-A080-4945-A0B3-CCE31B97A6A0}"/>
    <cellStyle name="Normal 20 2 2 2 2 2 2" xfId="6946" xr:uid="{EE26B2E5-4FB4-41EB-84FC-64A4051DACD6}"/>
    <cellStyle name="Normal 20 2 2 2 2 3" xfId="6947" xr:uid="{737A3005-5F76-4F31-A785-E96ED2366340}"/>
    <cellStyle name="Normal 20 2 2 2 3" xfId="3986" xr:uid="{7E569C4B-E9AF-410A-B4B0-AADE04CDF66B}"/>
    <cellStyle name="Normal 20 2 2 2 3 2" xfId="6948" xr:uid="{867AA078-6954-49F5-98C9-51A87AA8D30F}"/>
    <cellStyle name="Normal 20 2 2 2 4" xfId="6949" xr:uid="{6565517B-6EA8-485D-BFBE-183D9BF6594F}"/>
    <cellStyle name="Normal 20 2 2 3" xfId="2892" xr:uid="{E94C1768-17F9-4012-931C-B488BD17B597}"/>
    <cellStyle name="Normal 20 2 2 3 2" xfId="4350" xr:uid="{CA9304E4-077E-4BBE-B5D2-2C59230ECB2B}"/>
    <cellStyle name="Normal 20 2 2 3 2 2" xfId="6950" xr:uid="{E182E356-5EB5-4FAE-87B4-2CE9967EE3C7}"/>
    <cellStyle name="Normal 20 2 2 3 3" xfId="6951" xr:uid="{0819F786-A88E-4B6F-AEEC-93994F5FA3FD}"/>
    <cellStyle name="Normal 20 2 2 4" xfId="3622" xr:uid="{20B10D72-AAB6-4AEE-8A23-511AA63093E1}"/>
    <cellStyle name="Normal 20 2 2 4 2" xfId="6952" xr:uid="{F853FCEE-3B49-4BA5-9168-C07E1DE188CE}"/>
    <cellStyle name="Normal 20 2 2 5" xfId="6953" xr:uid="{5D14D3B2-E654-470F-A690-5E0DC81E38B9}"/>
    <cellStyle name="Normal 20 2 3" xfId="2342" xr:uid="{2CF84DFD-0C31-4763-8571-2DBE5B82075B}"/>
    <cellStyle name="Normal 20 2 3 2" xfId="3074" xr:uid="{39AB1EA2-8D38-4481-9B33-490EC8A0D9A9}"/>
    <cellStyle name="Normal 20 2 3 2 2" xfId="4532" xr:uid="{72395454-D24A-4B32-8C13-BBA7E7C5C177}"/>
    <cellStyle name="Normal 20 2 3 2 2 2" xfId="6954" xr:uid="{6BC9CB94-9EF1-480B-89C9-CE866BF1FF24}"/>
    <cellStyle name="Normal 20 2 3 2 3" xfId="6955" xr:uid="{75632CBA-3DD2-43B3-AB42-C59E46FC735D}"/>
    <cellStyle name="Normal 20 2 3 3" xfId="3804" xr:uid="{167A0B4C-E958-4193-9C3D-0B3E02F81616}"/>
    <cellStyle name="Normal 20 2 3 3 2" xfId="6956" xr:uid="{E7706CC4-0CB4-4171-A3D3-3A78D453CA5E}"/>
    <cellStyle name="Normal 20 2 3 4" xfId="6957" xr:uid="{E748A19F-DFFE-4281-AF22-12FC67E11E5D}"/>
    <cellStyle name="Normal 20 2 4" xfId="2708" xr:uid="{2A90AE12-AA8D-4D94-BAA5-876D0B23DC02}"/>
    <cellStyle name="Normal 20 2 4 2" xfId="4168" xr:uid="{4B4CF6F6-B8A3-48CE-9946-2D5F61534526}"/>
    <cellStyle name="Normal 20 2 4 2 2" xfId="6958" xr:uid="{07859004-70D7-4A45-B7DE-1E42A7AEF470}"/>
    <cellStyle name="Normal 20 2 4 3" xfId="6959" xr:uid="{5EA14757-1596-454D-9B23-B13C296EDE25}"/>
    <cellStyle name="Normal 20 2 5" xfId="3438" xr:uid="{202BB754-9064-4E18-824A-38E15AADE589}"/>
    <cellStyle name="Normal 20 2 5 2" xfId="6960" xr:uid="{3D7C8317-C98A-44A2-BC69-C7C460693309}"/>
    <cellStyle name="Normal 20 2 6" xfId="6961" xr:uid="{57F30768-1807-4865-91B0-49C97C178331}"/>
    <cellStyle name="Normal 20 3" xfId="1613" xr:uid="{7E5652E9-5FE3-4EF4-A25E-D40829791307}"/>
    <cellStyle name="Normal 20 3 2" xfId="2478" xr:uid="{89CEAB64-BF1C-4809-B173-B6FB481B1867}"/>
    <cellStyle name="Normal 20 3 2 2" xfId="3208" xr:uid="{92E481C9-E7FE-44D1-9340-E403A3CE4552}"/>
    <cellStyle name="Normal 20 3 2 2 2" xfId="4666" xr:uid="{9FD7732D-92E4-4B0D-B6ED-006B3F25034E}"/>
    <cellStyle name="Normal 20 3 2 2 2 2" xfId="6962" xr:uid="{3DC230FD-B97E-4FC2-8988-CE6D8CA7CA1F}"/>
    <cellStyle name="Normal 20 3 2 2 3" xfId="6963" xr:uid="{EBC35ABA-FB2E-4B66-B77B-C7DEC12564C4}"/>
    <cellStyle name="Normal 20 3 2 3" xfId="3938" xr:uid="{0AF5F046-A332-41AB-8FC6-9D493D9E902E}"/>
    <cellStyle name="Normal 20 3 2 3 2" xfId="6964" xr:uid="{F3FCC99B-8734-4EB0-A948-329C0C85DE81}"/>
    <cellStyle name="Normal 20 3 2 4" xfId="6965" xr:uid="{F9AAFF32-DAC1-4C6C-80DD-6DD5A1E8FB08}"/>
    <cellStyle name="Normal 20 3 3" xfId="2844" xr:uid="{6E13AF97-714B-4FF5-8784-602D259A901A}"/>
    <cellStyle name="Normal 20 3 3 2" xfId="4302" xr:uid="{FEBBC1F0-C38E-4CAC-B768-1A6EBF18B5BF}"/>
    <cellStyle name="Normal 20 3 3 2 2" xfId="6966" xr:uid="{1A736A6D-E76B-48FC-8323-253E36A1EFDD}"/>
    <cellStyle name="Normal 20 3 3 3" xfId="6967" xr:uid="{D1A19550-76C8-4866-A48B-7871F0251E9F}"/>
    <cellStyle name="Normal 20 3 4" xfId="3574" xr:uid="{C931683E-4CC0-4558-9F36-8814521477DB}"/>
    <cellStyle name="Normal 20 3 4 2" xfId="6968" xr:uid="{AC97F856-27CD-408C-81F3-340A7519DA8E}"/>
    <cellStyle name="Normal 20 3 5" xfId="6969" xr:uid="{C4BE022C-8DC9-417D-9EF1-2EF829B6F81A}"/>
    <cellStyle name="Normal 20 4" xfId="2294" xr:uid="{348CE2E0-A916-4146-A38F-5CF590C6BAF8}"/>
    <cellStyle name="Normal 20 4 2" xfId="3026" xr:uid="{C1A7CF5A-484E-4343-A799-10C5093D97B8}"/>
    <cellStyle name="Normal 20 4 2 2" xfId="4484" xr:uid="{C660A556-85A6-4FC3-8DA3-EEFF64C76BB9}"/>
    <cellStyle name="Normal 20 4 2 2 2" xfId="6970" xr:uid="{E6D6A5A7-8F89-46FA-81F8-553DC5979ABF}"/>
    <cellStyle name="Normal 20 4 2 3" xfId="6971" xr:uid="{372AAEBC-A301-4234-8C89-704646CA67B0}"/>
    <cellStyle name="Normal 20 4 3" xfId="3756" xr:uid="{268A06EA-E1CF-4D6B-942D-4EF505577AE2}"/>
    <cellStyle name="Normal 20 4 3 2" xfId="6972" xr:uid="{3DE2E215-72FF-4722-8512-448504D2C87F}"/>
    <cellStyle name="Normal 20 4 4" xfId="6973" xr:uid="{9A13A034-D6F0-457F-8CDC-04D2EB96C190}"/>
    <cellStyle name="Normal 20 5" xfId="2660" xr:uid="{1DF6C4DF-6827-4F14-BA67-A71DCF13FEFD}"/>
    <cellStyle name="Normal 20 5 2" xfId="4120" xr:uid="{0EE33DB5-1313-4DD6-A634-9E8287917441}"/>
    <cellStyle name="Normal 20 5 2 2" xfId="6974" xr:uid="{3653D3B5-D5F7-42AF-8E3D-356494511CFC}"/>
    <cellStyle name="Normal 20 5 3" xfId="6975" xr:uid="{D3FB072B-6167-4101-8CB1-7F598F4214F5}"/>
    <cellStyle name="Normal 20 6" xfId="3390" xr:uid="{54703788-C422-46DF-8E02-89DA497E7F46}"/>
    <cellStyle name="Normal 20 6 2" xfId="6976" xr:uid="{45E97EFF-514F-444D-A90E-96D07A51BA09}"/>
    <cellStyle name="Normal 20 7" xfId="6977" xr:uid="{4D1ADB3D-C14F-4D17-AC6E-2EB589B4DBA4}"/>
    <cellStyle name="Normal 21" xfId="331" xr:uid="{00000000-0005-0000-0000-0000FA000000}"/>
    <cellStyle name="Normal 21 2" xfId="385" xr:uid="{00000000-0005-0000-0000-0000FB000000}"/>
    <cellStyle name="Normal 21 2 2" xfId="1665" xr:uid="{F9DAB6B4-3310-4325-92F5-3A6EE8A196DD}"/>
    <cellStyle name="Normal 21 2 2 2" xfId="2530" xr:uid="{584AF06C-8A3A-49EB-8F94-F35A55D4C47C}"/>
    <cellStyle name="Normal 21 2 2 2 2" xfId="3260" xr:uid="{1B63727A-C05B-457C-8316-FB7D43A677D7}"/>
    <cellStyle name="Normal 21 2 2 2 2 2" xfId="4718" xr:uid="{F53F383B-6B19-4390-B282-07D6EF268193}"/>
    <cellStyle name="Normal 21 2 2 2 2 2 2" xfId="6978" xr:uid="{A2483B51-4B57-48CF-A320-263DD409D99F}"/>
    <cellStyle name="Normal 21 2 2 2 2 3" xfId="6979" xr:uid="{2DB0E9E3-B8C5-4842-82A8-3AFBF0785552}"/>
    <cellStyle name="Normal 21 2 2 2 3" xfId="3990" xr:uid="{AE7C1E1D-828C-42B8-AC8D-96901A7D5D49}"/>
    <cellStyle name="Normal 21 2 2 2 3 2" xfId="6980" xr:uid="{C50F1E83-5C45-442F-8963-B743255161E5}"/>
    <cellStyle name="Normal 21 2 2 2 4" xfId="6981" xr:uid="{AAD6BD90-4DAF-40F0-A562-8120F7C4C5DA}"/>
    <cellStyle name="Normal 21 2 2 3" xfId="2896" xr:uid="{E95CCB2D-2E34-4E54-B221-EA10C58CC897}"/>
    <cellStyle name="Normal 21 2 2 3 2" xfId="4354" xr:uid="{99887CAD-5148-47BF-A704-72F1C6CE5DB3}"/>
    <cellStyle name="Normal 21 2 2 3 2 2" xfId="6982" xr:uid="{39F5783F-5692-4989-B2AE-253C76575634}"/>
    <cellStyle name="Normal 21 2 2 3 3" xfId="6983" xr:uid="{B4570372-F2DF-43DA-A8D5-AD3418DE1ADE}"/>
    <cellStyle name="Normal 21 2 2 4" xfId="3626" xr:uid="{7460C15D-5957-448A-9BDC-E7A9D5110A37}"/>
    <cellStyle name="Normal 21 2 2 4 2" xfId="6984" xr:uid="{6CF1DAB3-5D91-4E43-BCC4-277725CEB573}"/>
    <cellStyle name="Normal 21 2 2 5" xfId="6985" xr:uid="{3367560B-B608-438A-8C15-8F288AEA1778}"/>
    <cellStyle name="Normal 21 2 3" xfId="2346" xr:uid="{33E4D04C-BCFE-4359-BB5E-0C330694BC82}"/>
    <cellStyle name="Normal 21 2 3 2" xfId="3078" xr:uid="{6B84B0EC-320F-4E04-9196-7222D1088923}"/>
    <cellStyle name="Normal 21 2 3 2 2" xfId="4536" xr:uid="{0D0E5727-A8CE-4077-B08F-2ECC6CB84E84}"/>
    <cellStyle name="Normal 21 2 3 2 2 2" xfId="6986" xr:uid="{8FEC9A4D-2C5D-4602-A16A-DDE9E29A368B}"/>
    <cellStyle name="Normal 21 2 3 2 3" xfId="6987" xr:uid="{924A7B09-B837-4B17-898B-057AA59BA571}"/>
    <cellStyle name="Normal 21 2 3 3" xfId="3808" xr:uid="{6DD67785-D44A-408E-8B65-6811441098A3}"/>
    <cellStyle name="Normal 21 2 3 3 2" xfId="6988" xr:uid="{CAAA602C-7B38-4DD5-A790-9137EABB6C58}"/>
    <cellStyle name="Normal 21 2 3 4" xfId="6989" xr:uid="{53565DC5-0BBC-4625-90F0-46F4278BC2EE}"/>
    <cellStyle name="Normal 21 2 4" xfId="2712" xr:uid="{40381FB0-80CD-4621-93E0-19329A3244AC}"/>
    <cellStyle name="Normal 21 2 4 2" xfId="4172" xr:uid="{D506D1FC-3BF5-43AE-920B-C97AFB90CE93}"/>
    <cellStyle name="Normal 21 2 4 2 2" xfId="6990" xr:uid="{556357D6-EC61-4904-A7EC-0AAAEFF9A7CB}"/>
    <cellStyle name="Normal 21 2 4 3" xfId="6991" xr:uid="{EC31E8B9-719A-4F2D-BC6D-CF7EBFEDC550}"/>
    <cellStyle name="Normal 21 2 5" xfId="3442" xr:uid="{CB6D8F8D-6D0D-4161-9677-92B7A33D8299}"/>
    <cellStyle name="Normal 21 2 5 2" xfId="6992" xr:uid="{65358D74-D654-4465-AB90-45497FEC3E35}"/>
    <cellStyle name="Normal 21 2 6" xfId="6993" xr:uid="{F7FD4891-1EAB-4143-99FE-EA177060591D}"/>
    <cellStyle name="Normal 21 3" xfId="1617" xr:uid="{79B79754-9098-4E08-B792-5EB0F0BB6E2C}"/>
    <cellStyle name="Normal 21 3 2" xfId="2482" xr:uid="{A3B19B1D-B0B3-4934-A5D2-5DDBBECC21AE}"/>
    <cellStyle name="Normal 21 3 2 2" xfId="3212" xr:uid="{499116BB-89B6-475E-AAFE-38E595429DCC}"/>
    <cellStyle name="Normal 21 3 2 2 2" xfId="4670" xr:uid="{F55E86E8-8E05-48AD-98EE-D146E4DF39A5}"/>
    <cellStyle name="Normal 21 3 2 2 2 2" xfId="6994" xr:uid="{D02ED75B-5AA9-4EE0-99D6-E2D6F577FE5C}"/>
    <cellStyle name="Normal 21 3 2 2 3" xfId="6995" xr:uid="{02DA0B0D-913C-4E0D-B239-F360AE1BF130}"/>
    <cellStyle name="Normal 21 3 2 3" xfId="3942" xr:uid="{08D6B44B-652D-46DD-BAE6-1F75864463AA}"/>
    <cellStyle name="Normal 21 3 2 3 2" xfId="6996" xr:uid="{1119843D-DD01-48CD-BB44-060D4ED4B42C}"/>
    <cellStyle name="Normal 21 3 2 4" xfId="6997" xr:uid="{3164AE4F-F7A8-4D5C-A457-91B7B4D24949}"/>
    <cellStyle name="Normal 21 3 3" xfId="2848" xr:uid="{A973A046-1961-4489-B5E5-AE20C39E79E0}"/>
    <cellStyle name="Normal 21 3 3 2" xfId="4306" xr:uid="{61910AE2-8DF3-451F-AEEF-4C7EAAA984F5}"/>
    <cellStyle name="Normal 21 3 3 2 2" xfId="6998" xr:uid="{9F406EFF-902E-4F7A-BC0E-9BC0FB92F19B}"/>
    <cellStyle name="Normal 21 3 3 3" xfId="6999" xr:uid="{348C9EC0-FC97-4F94-B140-4076078123F9}"/>
    <cellStyle name="Normal 21 3 4" xfId="3578" xr:uid="{C3DADEA2-705B-4338-B1B0-2B7A444E64E3}"/>
    <cellStyle name="Normal 21 3 4 2" xfId="7000" xr:uid="{A8344C98-396A-416B-A1C4-856B81A2E0D1}"/>
    <cellStyle name="Normal 21 3 5" xfId="7001" xr:uid="{F804FDA1-F2A1-4C20-A4D9-5263C0B471B6}"/>
    <cellStyle name="Normal 21 4" xfId="2298" xr:uid="{48D264F5-16E0-4881-88C1-EE7AB6A3840C}"/>
    <cellStyle name="Normal 21 4 2" xfId="3030" xr:uid="{5B3F021E-1473-420B-99A4-949ACE06F1DB}"/>
    <cellStyle name="Normal 21 4 2 2" xfId="4488" xr:uid="{20B70ADB-6255-4C79-BE0A-D0396B14EB66}"/>
    <cellStyle name="Normal 21 4 2 2 2" xfId="7002" xr:uid="{ED83760A-277A-4E02-A97D-51BA4CEAC979}"/>
    <cellStyle name="Normal 21 4 2 3" xfId="7003" xr:uid="{B3122388-FDF1-4DD7-9848-95404DA8831E}"/>
    <cellStyle name="Normal 21 4 3" xfId="3760" xr:uid="{525BD652-947A-436A-811A-A228AC2C3203}"/>
    <cellStyle name="Normal 21 4 3 2" xfId="7004" xr:uid="{8029E1A3-11C6-4AA4-8A6C-DBCCB3AEDACF}"/>
    <cellStyle name="Normal 21 4 4" xfId="7005" xr:uid="{0FE2516B-CCDB-4901-8C6F-5A57A6978DF7}"/>
    <cellStyle name="Normal 21 5" xfId="2664" xr:uid="{8B663A8A-6CCC-4F30-8FF0-768747C7599D}"/>
    <cellStyle name="Normal 21 5 2" xfId="4124" xr:uid="{DDB21528-B27D-4F01-B288-155F50F64DF0}"/>
    <cellStyle name="Normal 21 5 2 2" xfId="7006" xr:uid="{D5462C08-3C59-434D-BDD5-5AECCD8003A6}"/>
    <cellStyle name="Normal 21 5 3" xfId="7007" xr:uid="{ABBB2E68-BEC2-4459-97A2-C853903144A6}"/>
    <cellStyle name="Normal 21 6" xfId="3394" xr:uid="{47ECFBD0-0926-4587-97A1-413DE7A37761}"/>
    <cellStyle name="Normal 21 6 2" xfId="7008" xr:uid="{5FC18848-F7C6-48F7-AB4F-9ED16BC7AB93}"/>
    <cellStyle name="Normal 21 7" xfId="7009" xr:uid="{DB11F718-351A-4877-B334-830404BF2E58}"/>
    <cellStyle name="Normal 22" xfId="329" xr:uid="{00000000-0005-0000-0000-0000FC000000}"/>
    <cellStyle name="Normal 22 2" xfId="383" xr:uid="{00000000-0005-0000-0000-0000FD000000}"/>
    <cellStyle name="Normal 22 2 2" xfId="1663" xr:uid="{A02C7E63-6677-4CB5-8BCD-1EC501BA1139}"/>
    <cellStyle name="Normal 22 2 2 2" xfId="2528" xr:uid="{72F538C3-4CF4-4D6C-9815-5C1CA96EBF7C}"/>
    <cellStyle name="Normal 22 2 2 2 2" xfId="3258" xr:uid="{B30C0E4D-31BE-4A73-91D6-97A16F1E634D}"/>
    <cellStyle name="Normal 22 2 2 2 2 2" xfId="4716" xr:uid="{37C45224-ABF3-4058-BA24-C408B3363A31}"/>
    <cellStyle name="Normal 22 2 2 2 2 2 2" xfId="7010" xr:uid="{75E4B1E7-8080-4AE2-93DB-A36A1AF79CA2}"/>
    <cellStyle name="Normal 22 2 2 2 2 3" xfId="7011" xr:uid="{3DF4D025-1A5B-4319-87AA-50AE650C1047}"/>
    <cellStyle name="Normal 22 2 2 2 3" xfId="3988" xr:uid="{32AECF59-D2F3-4B5C-9CA3-ED62209B51FD}"/>
    <cellStyle name="Normal 22 2 2 2 3 2" xfId="7012" xr:uid="{BB3BA24B-16F9-4ABA-884E-3BC16F8ECC35}"/>
    <cellStyle name="Normal 22 2 2 2 4" xfId="7013" xr:uid="{D1570532-A79C-4ED8-A9E4-8A30366BA714}"/>
    <cellStyle name="Normal 22 2 2 3" xfId="2894" xr:uid="{8747CE6B-8468-4B3E-9AED-461046BB13A4}"/>
    <cellStyle name="Normal 22 2 2 3 2" xfId="4352" xr:uid="{117ACB2C-FA16-4AFD-849A-6B260DC83767}"/>
    <cellStyle name="Normal 22 2 2 3 2 2" xfId="7014" xr:uid="{87CBDA4B-A952-41EC-BF81-2C046765FBC9}"/>
    <cellStyle name="Normal 22 2 2 3 3" xfId="7015" xr:uid="{99A3B3F0-3358-4A66-834F-5DAA4ACCEFAF}"/>
    <cellStyle name="Normal 22 2 2 4" xfId="3624" xr:uid="{16297B93-B61B-407E-8208-F4DF275A9B01}"/>
    <cellStyle name="Normal 22 2 2 4 2" xfId="7016" xr:uid="{614624D9-7A83-4611-AC18-FE35B57CCA4A}"/>
    <cellStyle name="Normal 22 2 2 5" xfId="7017" xr:uid="{4F85A5AD-84AC-4A5C-B914-07A61C6F51D9}"/>
    <cellStyle name="Normal 22 2 3" xfId="2344" xr:uid="{E2F6851A-3E66-4375-B429-D763C726C820}"/>
    <cellStyle name="Normal 22 2 3 2" xfId="3076" xr:uid="{536CD7BB-8E0C-4485-AEBC-5000F5FDB4CE}"/>
    <cellStyle name="Normal 22 2 3 2 2" xfId="4534" xr:uid="{8AE4E625-8BA8-4BB7-9246-ECA1835A90B2}"/>
    <cellStyle name="Normal 22 2 3 2 2 2" xfId="7018" xr:uid="{9A3D7DD9-6CC4-4CF4-86A9-C4FFAF28791C}"/>
    <cellStyle name="Normal 22 2 3 2 3" xfId="7019" xr:uid="{C6E52C47-B8CA-4FE1-9F1C-125333EB93C6}"/>
    <cellStyle name="Normal 22 2 3 3" xfId="3806" xr:uid="{6119E44A-7FBF-450D-A3C7-A2F12352BC52}"/>
    <cellStyle name="Normal 22 2 3 3 2" xfId="7020" xr:uid="{ADC14D69-5477-4DE2-A0B5-FF39D0D5AD6A}"/>
    <cellStyle name="Normal 22 2 3 4" xfId="7021" xr:uid="{E5476BEF-9692-4CC7-9696-0CECEF9894CB}"/>
    <cellStyle name="Normal 22 2 4" xfId="2710" xr:uid="{ABCDA0B2-9D5D-4889-8E02-A8629EF16D35}"/>
    <cellStyle name="Normal 22 2 4 2" xfId="4170" xr:uid="{A406C991-C2CF-4B04-A955-81B2E33C7E70}"/>
    <cellStyle name="Normal 22 2 4 2 2" xfId="7022" xr:uid="{E141453D-F6B7-4E58-A969-B3DAE2F2A0BB}"/>
    <cellStyle name="Normal 22 2 4 3" xfId="7023" xr:uid="{AE8056F3-7363-45C3-9059-C0121B5B61F5}"/>
    <cellStyle name="Normal 22 2 5" xfId="3440" xr:uid="{0ED8452F-608D-4078-8F42-12F8A6E143CA}"/>
    <cellStyle name="Normal 22 2 5 2" xfId="7024" xr:uid="{BF1EE947-1022-4058-968C-2E4A94FBD7BE}"/>
    <cellStyle name="Normal 22 2 6" xfId="7025" xr:uid="{D4EF9501-3C51-47BA-A6D3-62C5756C7C67}"/>
    <cellStyle name="Normal 22 3" xfId="1615" xr:uid="{1C73EEB5-D66A-452C-82ED-75FEDEA6DEBC}"/>
    <cellStyle name="Normal 22 3 2" xfId="2480" xr:uid="{A7025CA6-BE04-40EF-B22F-EC70DD6E1B27}"/>
    <cellStyle name="Normal 22 3 2 2" xfId="3210" xr:uid="{6A16B90E-7B2D-4BF5-BA02-5C003149389C}"/>
    <cellStyle name="Normal 22 3 2 2 2" xfId="4668" xr:uid="{13B6A5F2-EE6E-4448-84BC-131C748090B9}"/>
    <cellStyle name="Normal 22 3 2 2 2 2" xfId="7026" xr:uid="{D8B5A759-2EA4-49CC-9C6F-E5E9DFE48E1F}"/>
    <cellStyle name="Normal 22 3 2 2 3" xfId="7027" xr:uid="{30CB1D3F-D33A-42AF-9D6C-5C7259328C29}"/>
    <cellStyle name="Normal 22 3 2 3" xfId="3940" xr:uid="{94C3C1C0-6683-442A-858E-EAF993925C0A}"/>
    <cellStyle name="Normal 22 3 2 3 2" xfId="7028" xr:uid="{F0645752-F605-41BB-AA4E-A03711B31768}"/>
    <cellStyle name="Normal 22 3 2 4" xfId="7029" xr:uid="{E8442BAE-09EC-43DA-A1D3-B81742266F4A}"/>
    <cellStyle name="Normal 22 3 3" xfId="2846" xr:uid="{3117663F-A7C4-4D3A-8779-0DB794F3919A}"/>
    <cellStyle name="Normal 22 3 3 2" xfId="4304" xr:uid="{66F6A635-EE09-443C-BD8F-A63C38215A01}"/>
    <cellStyle name="Normal 22 3 3 2 2" xfId="7030" xr:uid="{5B3CCBCC-509D-4B81-B001-22BF42BA2E32}"/>
    <cellStyle name="Normal 22 3 3 3" xfId="7031" xr:uid="{3BAEDFAF-E722-4CA7-AA88-5D32879D4BFD}"/>
    <cellStyle name="Normal 22 3 4" xfId="3576" xr:uid="{4BEC5E30-63CC-4391-AF62-DD63896D8044}"/>
    <cellStyle name="Normal 22 3 4 2" xfId="7032" xr:uid="{4946BF74-F287-4536-B510-DA1BBEEF68B3}"/>
    <cellStyle name="Normal 22 3 5" xfId="7033" xr:uid="{09CDB74F-E284-4238-BBC1-9024F0BBBC5F}"/>
    <cellStyle name="Normal 22 4" xfId="2296" xr:uid="{62A34B83-D478-4313-A2AA-0E3E5FB8B81B}"/>
    <cellStyle name="Normal 22 4 2" xfId="3028" xr:uid="{8F5F85AC-AC1F-4FD9-96D3-C7C0C3D20360}"/>
    <cellStyle name="Normal 22 4 2 2" xfId="4486" xr:uid="{9CCAB76D-8E1C-46C8-AC30-047FD96CCC76}"/>
    <cellStyle name="Normal 22 4 2 2 2" xfId="7034" xr:uid="{A24DFF93-F920-466C-A91A-4559A10B8552}"/>
    <cellStyle name="Normal 22 4 2 3" xfId="7035" xr:uid="{1D6994F9-774F-466E-B5E3-0FCCE21890C9}"/>
    <cellStyle name="Normal 22 4 3" xfId="3758" xr:uid="{EE03321B-BA1D-40A9-B849-8F9B53413359}"/>
    <cellStyle name="Normal 22 4 3 2" xfId="7036" xr:uid="{A154AB38-58DC-44BE-B25C-D129A3905A7B}"/>
    <cellStyle name="Normal 22 4 4" xfId="7037" xr:uid="{9A354DE6-BE06-40E7-9C13-2581539AD7E4}"/>
    <cellStyle name="Normal 22 5" xfId="2662" xr:uid="{5CB17192-81B8-4A75-9615-27E8486474BC}"/>
    <cellStyle name="Normal 22 5 2" xfId="4122" xr:uid="{B78AE612-4650-4895-B165-A8A5BBBF5F48}"/>
    <cellStyle name="Normal 22 5 2 2" xfId="7038" xr:uid="{32929BEF-B166-487E-97C5-1E8BCDF5B897}"/>
    <cellStyle name="Normal 22 5 3" xfId="7039" xr:uid="{13E65BB3-1290-4ABA-8AE9-48A2A1FB8DB3}"/>
    <cellStyle name="Normal 22 6" xfId="3392" xr:uid="{16442C9A-B34A-4F32-9605-F52747F6C38C}"/>
    <cellStyle name="Normal 22 6 2" xfId="7040" xr:uid="{A56FE5FD-FA57-472D-9DFD-797846ED8590}"/>
    <cellStyle name="Normal 22 7" xfId="7041" xr:uid="{FB210B73-F8D8-4FC4-B036-33BCA5D5FA62}"/>
    <cellStyle name="Normal 23" xfId="330" xr:uid="{00000000-0005-0000-0000-0000FE000000}"/>
    <cellStyle name="Normal 23 2" xfId="384" xr:uid="{00000000-0005-0000-0000-0000FF000000}"/>
    <cellStyle name="Normal 23 2 2" xfId="1664" xr:uid="{8999529F-C62E-4257-ADE6-F908CF674662}"/>
    <cellStyle name="Normal 23 2 2 2" xfId="2529" xr:uid="{35FFB78A-90AC-4932-85C4-D8CFEC6747BA}"/>
    <cellStyle name="Normal 23 2 2 2 2" xfId="3259" xr:uid="{B4DB2A19-A2BF-40BB-A27D-2FD290A87F55}"/>
    <cellStyle name="Normal 23 2 2 2 2 2" xfId="4717" xr:uid="{73D2F204-3A23-4C48-A1BC-FF2C43BFD656}"/>
    <cellStyle name="Normal 23 2 2 2 2 2 2" xfId="7042" xr:uid="{4A9367C5-B91E-4B2E-85C6-BAB2ED32757A}"/>
    <cellStyle name="Normal 23 2 2 2 2 3" xfId="7043" xr:uid="{C37ACF0D-1096-4467-9E37-BDDB671E7CD9}"/>
    <cellStyle name="Normal 23 2 2 2 3" xfId="3989" xr:uid="{281A1F30-14B5-4642-9505-CD9A14538DB6}"/>
    <cellStyle name="Normal 23 2 2 2 3 2" xfId="7044" xr:uid="{5D1B8F06-9935-4003-A433-35D34D40B6C6}"/>
    <cellStyle name="Normal 23 2 2 2 4" xfId="7045" xr:uid="{913AB86D-293B-4704-B812-842408829933}"/>
    <cellStyle name="Normal 23 2 2 3" xfId="2895" xr:uid="{0264AE86-8A3B-4555-BC79-75C854909520}"/>
    <cellStyle name="Normal 23 2 2 3 2" xfId="4353" xr:uid="{52C757DD-5958-45B7-BAC8-7A0255026AFC}"/>
    <cellStyle name="Normal 23 2 2 3 2 2" xfId="7046" xr:uid="{F5166412-001B-42D4-84CA-10F8A32ACD60}"/>
    <cellStyle name="Normal 23 2 2 3 3" xfId="7047" xr:uid="{5159BC23-0FBD-463C-BFF1-AB57145BB7F3}"/>
    <cellStyle name="Normal 23 2 2 4" xfId="3625" xr:uid="{D53564EE-83CC-4E79-BE19-50119F16EDB8}"/>
    <cellStyle name="Normal 23 2 2 4 2" xfId="7048" xr:uid="{A46F7DD1-57FD-4E3D-ADD1-EA0BEC5679CE}"/>
    <cellStyle name="Normal 23 2 2 5" xfId="7049" xr:uid="{6A3465AA-8A1F-48FD-BB9D-99B0D59DEE1E}"/>
    <cellStyle name="Normal 23 2 3" xfId="2345" xr:uid="{6BA16391-BF16-491A-858B-C68350F82C29}"/>
    <cellStyle name="Normal 23 2 3 2" xfId="3077" xr:uid="{5A8F7908-D163-4E25-BFCA-FF622196A2BB}"/>
    <cellStyle name="Normal 23 2 3 2 2" xfId="4535" xr:uid="{0CA94451-E2F4-4AEA-B41C-1EC136A45807}"/>
    <cellStyle name="Normal 23 2 3 2 2 2" xfId="7050" xr:uid="{501B44E0-DEBD-4EE2-B7B0-5CFAB30FE2C1}"/>
    <cellStyle name="Normal 23 2 3 2 3" xfId="7051" xr:uid="{4347B733-F43F-4469-96F9-F65700E9EEE1}"/>
    <cellStyle name="Normal 23 2 3 3" xfId="3807" xr:uid="{3793DFC3-F057-4E95-B288-068140E7FC1B}"/>
    <cellStyle name="Normal 23 2 3 3 2" xfId="7052" xr:uid="{C2E0F091-B89A-43AB-AFD5-2366630108FB}"/>
    <cellStyle name="Normal 23 2 3 4" xfId="7053" xr:uid="{D35C539C-5581-48D4-BB2B-E8E386CD2FCB}"/>
    <cellStyle name="Normal 23 2 4" xfId="2711" xr:uid="{3B80930C-94C8-45DE-83E8-2B566D560678}"/>
    <cellStyle name="Normal 23 2 4 2" xfId="4171" xr:uid="{CAE505E6-6299-4B68-A1EF-CCA3350A6A93}"/>
    <cellStyle name="Normal 23 2 4 2 2" xfId="7054" xr:uid="{83B0368A-C2D1-4308-91F0-D6EBAF64C25B}"/>
    <cellStyle name="Normal 23 2 4 3" xfId="7055" xr:uid="{8379E2D4-8C3A-4650-B54F-8800995FCEB8}"/>
    <cellStyle name="Normal 23 2 5" xfId="3441" xr:uid="{6C0E8C87-3593-4082-A9F8-38813B200520}"/>
    <cellStyle name="Normal 23 2 5 2" xfId="7056" xr:uid="{878A2587-EDF2-4F1C-BA60-18D2FBA38517}"/>
    <cellStyle name="Normal 23 2 6" xfId="7057" xr:uid="{80CA9CCE-74E2-4253-A8FD-DA5AF7B6C693}"/>
    <cellStyle name="Normal 23 3" xfId="1616" xr:uid="{1251BFC8-7D5F-46CA-B59A-3A429BC69E24}"/>
    <cellStyle name="Normal 23 3 2" xfId="2481" xr:uid="{67ECDEFF-ADCA-4475-BC84-49D8C2F55E0E}"/>
    <cellStyle name="Normal 23 3 2 2" xfId="3211" xr:uid="{42A87D11-03AB-4A1B-9E33-AF138F22DB72}"/>
    <cellStyle name="Normal 23 3 2 2 2" xfId="4669" xr:uid="{282AD6B2-8C99-4EAC-8250-AC8D16EABB57}"/>
    <cellStyle name="Normal 23 3 2 2 2 2" xfId="7058" xr:uid="{6C40F064-D6D2-4E76-B44A-6B9244B2FFF2}"/>
    <cellStyle name="Normal 23 3 2 2 3" xfId="7059" xr:uid="{0879F0E3-8B5A-4482-81C6-7CC984CD6B70}"/>
    <cellStyle name="Normal 23 3 2 3" xfId="3941" xr:uid="{480B0925-3D32-4360-A866-0B1AEE835747}"/>
    <cellStyle name="Normal 23 3 2 3 2" xfId="7060" xr:uid="{38D1B1BA-E7BB-42CA-8BE7-5B51A3E1608A}"/>
    <cellStyle name="Normal 23 3 2 4" xfId="7061" xr:uid="{BDDA6C36-0984-416A-906F-61DFCE8FF440}"/>
    <cellStyle name="Normal 23 3 3" xfId="2847" xr:uid="{2AF458D3-7C71-4E7F-B2BF-BCD45BEAC746}"/>
    <cellStyle name="Normal 23 3 3 2" xfId="4305" xr:uid="{ADC38979-143F-4B9D-91D9-181C034921A7}"/>
    <cellStyle name="Normal 23 3 3 2 2" xfId="7062" xr:uid="{835F01C0-3CAE-45BA-BEB5-D34890BA06AC}"/>
    <cellStyle name="Normal 23 3 3 3" xfId="7063" xr:uid="{4BDB1F59-48CA-4053-ABE5-40B6F8F4E2A2}"/>
    <cellStyle name="Normal 23 3 4" xfId="3577" xr:uid="{29296B37-899D-4432-A5B3-F7C32039D47B}"/>
    <cellStyle name="Normal 23 3 4 2" xfId="7064" xr:uid="{E551EFD4-C06C-404F-A0A4-6DA7A5FC7313}"/>
    <cellStyle name="Normal 23 3 5" xfId="7065" xr:uid="{BE282D16-AC01-4032-B91E-ADC9FCCB7F52}"/>
    <cellStyle name="Normal 23 4" xfId="2297" xr:uid="{3A86159A-DE55-48DD-A6EB-65382FBA4F95}"/>
    <cellStyle name="Normal 23 4 2" xfId="3029" xr:uid="{24E3584C-1198-49F3-9814-77C90F726383}"/>
    <cellStyle name="Normal 23 4 2 2" xfId="4487" xr:uid="{B923D890-FF7F-4289-B816-DF2CD8D5768A}"/>
    <cellStyle name="Normal 23 4 2 2 2" xfId="7066" xr:uid="{9A85107F-CED9-4642-A1CC-90B804CB9C67}"/>
    <cellStyle name="Normal 23 4 2 3" xfId="7067" xr:uid="{4DFC426A-8C9B-4825-91C7-2E8B266D8FAF}"/>
    <cellStyle name="Normal 23 4 3" xfId="3759" xr:uid="{3C64E3BB-221C-4284-A275-F78D5008C861}"/>
    <cellStyle name="Normal 23 4 3 2" xfId="7068" xr:uid="{E178104D-5480-495F-97B9-A995FC92CF17}"/>
    <cellStyle name="Normal 23 4 4" xfId="7069" xr:uid="{2856BB1E-8C37-4EC4-B8F3-DAD1F79F7896}"/>
    <cellStyle name="Normal 23 5" xfId="2663" xr:uid="{89F2B95A-75B9-405E-8641-C172A154F9FE}"/>
    <cellStyle name="Normal 23 5 2" xfId="4123" xr:uid="{44132C72-C3F3-4C2F-9647-87C7CC38FDC7}"/>
    <cellStyle name="Normal 23 5 2 2" xfId="7070" xr:uid="{C87E95F6-6F4D-4F6C-8400-C91F0C1A907F}"/>
    <cellStyle name="Normal 23 5 3" xfId="7071" xr:uid="{4000396C-6BF8-4EB1-A554-F3973C4C47DD}"/>
    <cellStyle name="Normal 23 6" xfId="3393" xr:uid="{78D210B0-C59D-47E7-A5E0-3D7FC7F2416A}"/>
    <cellStyle name="Normal 23 6 2" xfId="7072" xr:uid="{6C2ECF42-2810-4B6F-931C-488A894F5978}"/>
    <cellStyle name="Normal 23 7" xfId="7073" xr:uid="{9F11E5FE-52FE-4ED2-99C8-09DEB41B3CED}"/>
    <cellStyle name="Normal 24" xfId="341" xr:uid="{00000000-0005-0000-0000-000000010000}"/>
    <cellStyle name="Normal 24 2" xfId="395" xr:uid="{00000000-0005-0000-0000-000001010000}"/>
    <cellStyle name="Normal 24 2 2" xfId="1675" xr:uid="{6F7AFACD-A9EB-4827-8691-9013D2F9D8A1}"/>
    <cellStyle name="Normal 24 2 2 2" xfId="2540" xr:uid="{6223A443-052C-4EA4-820E-9E60B54F7572}"/>
    <cellStyle name="Normal 24 2 2 2 2" xfId="3270" xr:uid="{5E27892F-8771-4ED4-B09F-A778CD821050}"/>
    <cellStyle name="Normal 24 2 2 2 2 2" xfId="4728" xr:uid="{C0F0BCE6-D55A-4A33-B0D3-E562158CF156}"/>
    <cellStyle name="Normal 24 2 2 2 2 2 2" xfId="7074" xr:uid="{3659F107-BF2B-4C90-B7B2-91391F1F1174}"/>
    <cellStyle name="Normal 24 2 2 2 2 3" xfId="7075" xr:uid="{91264DB5-68E5-42CE-AFFA-126F71EDC8CA}"/>
    <cellStyle name="Normal 24 2 2 2 3" xfId="4000" xr:uid="{756C495E-1DFE-42D5-A575-47C60568556D}"/>
    <cellStyle name="Normal 24 2 2 2 3 2" xfId="7076" xr:uid="{B1365C41-C65A-4925-8F92-44108588B6D6}"/>
    <cellStyle name="Normal 24 2 2 2 4" xfId="7077" xr:uid="{926E3E72-BCD6-4E84-9867-D92A136CBD4D}"/>
    <cellStyle name="Normal 24 2 2 3" xfId="2906" xr:uid="{3C006F3E-F749-49BC-9FA9-1FD966BA5254}"/>
    <cellStyle name="Normal 24 2 2 3 2" xfId="4364" xr:uid="{2DD06DE2-36AA-4D67-ABEE-52E24FB80DC2}"/>
    <cellStyle name="Normal 24 2 2 3 2 2" xfId="7078" xr:uid="{876E72D1-575B-4BFE-A510-DD38FB158D9C}"/>
    <cellStyle name="Normal 24 2 2 3 3" xfId="7079" xr:uid="{75217C87-6C36-4B03-A6AC-DC1761C200BB}"/>
    <cellStyle name="Normal 24 2 2 4" xfId="3636" xr:uid="{5D96496E-513A-4BAD-9630-2CB67916BC55}"/>
    <cellStyle name="Normal 24 2 2 4 2" xfId="7080" xr:uid="{CC49C4E2-9235-4AAA-ABEB-C3FA93C565D8}"/>
    <cellStyle name="Normal 24 2 2 5" xfId="7081" xr:uid="{3CFE3AD3-62DD-4820-8A76-964AEE5B8D81}"/>
    <cellStyle name="Normal 24 2 3" xfId="2356" xr:uid="{3D9DBDD6-D0ED-4BC1-BB54-2DB8EAC93FD2}"/>
    <cellStyle name="Normal 24 2 3 2" xfId="3088" xr:uid="{0BF69162-BA28-4319-936A-544906A881AD}"/>
    <cellStyle name="Normal 24 2 3 2 2" xfId="4546" xr:uid="{D73FCD11-8D75-414E-AEC4-7BC57B0950B9}"/>
    <cellStyle name="Normal 24 2 3 2 2 2" xfId="7082" xr:uid="{F8A86E7A-8579-47B0-A62F-5AD75E17BDA6}"/>
    <cellStyle name="Normal 24 2 3 2 3" xfId="7083" xr:uid="{64C26FF9-6FFE-4DC8-B132-87152F6B6978}"/>
    <cellStyle name="Normal 24 2 3 3" xfId="3818" xr:uid="{FE8AAAFD-B3DB-46CB-92B2-A1DF29CF9011}"/>
    <cellStyle name="Normal 24 2 3 3 2" xfId="7084" xr:uid="{31119BAF-F908-49F9-8620-E8721043D38D}"/>
    <cellStyle name="Normal 24 2 3 4" xfId="7085" xr:uid="{078D3468-A8AE-4778-A17F-7896BF6FD1D1}"/>
    <cellStyle name="Normal 24 2 4" xfId="2722" xr:uid="{1D31B663-BCE4-420D-A928-3F5BE9D8F883}"/>
    <cellStyle name="Normal 24 2 4 2" xfId="4182" xr:uid="{E6B5F5AD-A1FC-42D1-9086-52E334ED63DC}"/>
    <cellStyle name="Normal 24 2 4 2 2" xfId="7086" xr:uid="{07E4F03D-F7F6-4C71-9D62-B9E1A80FF92B}"/>
    <cellStyle name="Normal 24 2 4 3" xfId="7087" xr:uid="{C3F2EEC0-34E1-417E-B2D9-5A15917A36D0}"/>
    <cellStyle name="Normal 24 2 5" xfId="3452" xr:uid="{2FF12941-4061-4604-A867-046F3E013EA8}"/>
    <cellStyle name="Normal 24 2 5 2" xfId="7088" xr:uid="{D4931DAA-529D-4390-ACED-3A98D8CC7489}"/>
    <cellStyle name="Normal 24 2 6" xfId="7089" xr:uid="{28D369C6-2389-4785-BAA4-229742053D3A}"/>
    <cellStyle name="Normal 24 3" xfId="1627" xr:uid="{8034C040-D08C-481F-846D-FEFA9CF25D21}"/>
    <cellStyle name="Normal 24 3 2" xfId="2492" xr:uid="{F58A5398-260E-42E6-A1FE-FAD0D3AD166C}"/>
    <cellStyle name="Normal 24 3 2 2" xfId="3222" xr:uid="{219C62A0-1FBB-4AD3-B687-34E4C04C402E}"/>
    <cellStyle name="Normal 24 3 2 2 2" xfId="4680" xr:uid="{3F78CC9D-C759-4711-A170-581AE4D86917}"/>
    <cellStyle name="Normal 24 3 2 2 2 2" xfId="7090" xr:uid="{C6495E5B-E09F-4A5D-A273-7FABA873EF56}"/>
    <cellStyle name="Normal 24 3 2 2 3" xfId="7091" xr:uid="{2D928E22-2AA5-416B-8364-18148C4500CF}"/>
    <cellStyle name="Normal 24 3 2 3" xfId="3952" xr:uid="{56221832-FCB7-43A5-84EA-BA1D535F22B4}"/>
    <cellStyle name="Normal 24 3 2 3 2" xfId="7092" xr:uid="{A04C0F0F-310C-4F11-A8EF-48925064B888}"/>
    <cellStyle name="Normal 24 3 2 4" xfId="7093" xr:uid="{52C88E25-8D44-4445-911D-C4B0EF5C2508}"/>
    <cellStyle name="Normal 24 3 3" xfId="2858" xr:uid="{9B711618-D04C-4284-89AE-620BCBD9E1F7}"/>
    <cellStyle name="Normal 24 3 3 2" xfId="4316" xr:uid="{DDE4F73C-ADCF-43D2-B79F-A08A00E63E21}"/>
    <cellStyle name="Normal 24 3 3 2 2" xfId="7094" xr:uid="{F419E3E1-1F3B-4CFE-947C-82C7BC1C5A13}"/>
    <cellStyle name="Normal 24 3 3 3" xfId="7095" xr:uid="{DD705A11-07BF-4C66-9D2C-C3ADEF62CC97}"/>
    <cellStyle name="Normal 24 3 4" xfId="3588" xr:uid="{8D420A9C-91CD-4C63-9B00-A756D27B7244}"/>
    <cellStyle name="Normal 24 3 4 2" xfId="7096" xr:uid="{F0E20185-9817-4A88-839A-326A321CFED8}"/>
    <cellStyle name="Normal 24 3 5" xfId="7097" xr:uid="{1DB5449C-E9DF-465A-AB1F-C4094E114BF4}"/>
    <cellStyle name="Normal 24 4" xfId="2308" xr:uid="{29FD4CF1-B8FA-4602-B9B3-AA1C6C06FB4E}"/>
    <cellStyle name="Normal 24 4 2" xfId="3040" xr:uid="{C9C99634-9E15-4594-A579-3F19046FF1AF}"/>
    <cellStyle name="Normal 24 4 2 2" xfId="4498" xr:uid="{5FFF5E7C-0153-44F4-953B-B80559946C6F}"/>
    <cellStyle name="Normal 24 4 2 2 2" xfId="7098" xr:uid="{1CDD0AB4-F0AC-4492-AC18-01436CAAEAA1}"/>
    <cellStyle name="Normal 24 4 2 3" xfId="7099" xr:uid="{C7404C25-6A17-4466-B553-A17FC480FBDE}"/>
    <cellStyle name="Normal 24 4 3" xfId="3770" xr:uid="{1FED44A4-E932-441E-BDF8-654C63C8245C}"/>
    <cellStyle name="Normal 24 4 3 2" xfId="7100" xr:uid="{565E9F10-0610-4499-8503-138A33E62D2C}"/>
    <cellStyle name="Normal 24 4 4" xfId="7101" xr:uid="{08544744-2841-4664-93E7-7D7C9181AD42}"/>
    <cellStyle name="Normal 24 5" xfId="2674" xr:uid="{73874F7D-A531-484B-8131-6152BD5D44C5}"/>
    <cellStyle name="Normal 24 5 2" xfId="4134" xr:uid="{F191A48C-71BC-4567-91A8-145C6A4330F2}"/>
    <cellStyle name="Normal 24 5 2 2" xfId="7102" xr:uid="{B8B2A29D-D7DB-436E-9CDE-DABE495986E0}"/>
    <cellStyle name="Normal 24 5 3" xfId="7103" xr:uid="{A14634B4-2F15-4406-9D5E-8A5B2CC6CBA5}"/>
    <cellStyle name="Normal 24 6" xfId="3404" xr:uid="{74465C37-003B-415D-B6EF-14F9AEABC748}"/>
    <cellStyle name="Normal 24 6 2" xfId="7104" xr:uid="{A9FB884A-5EA9-4730-8964-BFDFE7E4DE62}"/>
    <cellStyle name="Normal 24 7" xfId="7105" xr:uid="{F496C3C6-C25B-4DA0-8D90-76CE2EFFC1A2}"/>
    <cellStyle name="Normal 25" xfId="328" xr:uid="{00000000-0005-0000-0000-000002010000}"/>
    <cellStyle name="Normal 25 2" xfId="382" xr:uid="{00000000-0005-0000-0000-000003010000}"/>
    <cellStyle name="Normal 25 2 2" xfId="1662" xr:uid="{AFE3E161-3C3C-4B9A-8AD9-42C9EE758CF5}"/>
    <cellStyle name="Normal 25 2 2 2" xfId="2527" xr:uid="{0B9140E9-482E-4E7E-AE3D-6C4AAA7610D7}"/>
    <cellStyle name="Normal 25 2 2 2 2" xfId="3257" xr:uid="{20E3C90B-08EA-49FF-99D3-735ABB53B72D}"/>
    <cellStyle name="Normal 25 2 2 2 2 2" xfId="4715" xr:uid="{721E0DE8-AB6D-46EF-9443-50ED24C79FFE}"/>
    <cellStyle name="Normal 25 2 2 2 2 2 2" xfId="7106" xr:uid="{EB4531F5-6F76-4551-9097-BFC93E18AFA2}"/>
    <cellStyle name="Normal 25 2 2 2 2 3" xfId="7107" xr:uid="{FC588009-BD7A-41E5-A8AF-8E392E117A13}"/>
    <cellStyle name="Normal 25 2 2 2 3" xfId="3987" xr:uid="{C0503A27-835E-47B7-9812-648BB6D20240}"/>
    <cellStyle name="Normal 25 2 2 2 3 2" xfId="7108" xr:uid="{6265DF74-7DF7-4370-A9ED-60725C73D3FC}"/>
    <cellStyle name="Normal 25 2 2 2 4" xfId="7109" xr:uid="{8395A306-BB33-4F21-A864-81F0B670F775}"/>
    <cellStyle name="Normal 25 2 2 3" xfId="2893" xr:uid="{ED16DDDE-9B20-4931-895C-ADA5F1D4E64D}"/>
    <cellStyle name="Normal 25 2 2 3 2" xfId="4351" xr:uid="{5093448D-2A5B-43F8-8D49-3A93AD2A8531}"/>
    <cellStyle name="Normal 25 2 2 3 2 2" xfId="7110" xr:uid="{4633C3AD-FF84-4B50-8D96-479621F16A2D}"/>
    <cellStyle name="Normal 25 2 2 3 3" xfId="7111" xr:uid="{5FE7A7E3-2DF0-4666-8E9B-790A443567F0}"/>
    <cellStyle name="Normal 25 2 2 4" xfId="3623" xr:uid="{B0CC0EA3-71D0-4B4C-9997-EE9F41ADF9BD}"/>
    <cellStyle name="Normal 25 2 2 4 2" xfId="7112" xr:uid="{75849CCE-6D0B-4BA1-BED7-DF84D3CBEDDD}"/>
    <cellStyle name="Normal 25 2 2 5" xfId="7113" xr:uid="{7C520CE6-0DD7-4985-98C5-27D7C43878FA}"/>
    <cellStyle name="Normal 25 2 3" xfId="2343" xr:uid="{ADD78B7A-AFA8-4EAD-946B-89FC186DA3F5}"/>
    <cellStyle name="Normal 25 2 3 2" xfId="3075" xr:uid="{78C9A075-8412-4421-9038-B9AD59EFCDA7}"/>
    <cellStyle name="Normal 25 2 3 2 2" xfId="4533" xr:uid="{565E3B6C-7775-4562-9B4C-476771A57EF7}"/>
    <cellStyle name="Normal 25 2 3 2 2 2" xfId="7114" xr:uid="{6A4F42A4-7E1A-4811-BD50-88BC83265863}"/>
    <cellStyle name="Normal 25 2 3 2 3" xfId="7115" xr:uid="{A8F25A1F-CE0C-42FF-BECB-0F6E68AB5C9C}"/>
    <cellStyle name="Normal 25 2 3 3" xfId="3805" xr:uid="{3D08BF92-D3B3-40D6-BD3D-B60CFA6E67E0}"/>
    <cellStyle name="Normal 25 2 3 3 2" xfId="7116" xr:uid="{2E1E62F5-AD15-4B1A-AE5A-83FA68B02003}"/>
    <cellStyle name="Normal 25 2 3 4" xfId="7117" xr:uid="{BB39322A-FC31-48E6-A70D-788380B66B79}"/>
    <cellStyle name="Normal 25 2 4" xfId="2709" xr:uid="{4151B140-F05F-4D90-96A1-30CA9BDA614E}"/>
    <cellStyle name="Normal 25 2 4 2" xfId="4169" xr:uid="{5D1DAA81-F78C-4B54-BDBD-28E66B6A5CEA}"/>
    <cellStyle name="Normal 25 2 4 2 2" xfId="7118" xr:uid="{1E73B704-752F-4619-8A31-7E4B8E12A633}"/>
    <cellStyle name="Normal 25 2 4 3" xfId="7119" xr:uid="{3930DE1B-89A8-4BFA-AF32-89EAA420431C}"/>
    <cellStyle name="Normal 25 2 5" xfId="3439" xr:uid="{2A1C220F-FE61-4B11-96BE-0158406EF353}"/>
    <cellStyle name="Normal 25 2 5 2" xfId="7120" xr:uid="{08CDE2BE-633E-43A9-BC6C-21C91608DEF9}"/>
    <cellStyle name="Normal 25 2 6" xfId="7121" xr:uid="{BBC2AF66-8255-443F-9896-2F07870D6A5A}"/>
    <cellStyle name="Normal 25 3" xfId="1614" xr:uid="{8B6A4362-6AB7-4E51-B397-9E1BE86C68D4}"/>
    <cellStyle name="Normal 25 3 2" xfId="2479" xr:uid="{B67AB42D-080E-4CB0-8890-22CB15901C7B}"/>
    <cellStyle name="Normal 25 3 2 2" xfId="3209" xr:uid="{CD90654A-4107-4B6D-828D-767D21EFA204}"/>
    <cellStyle name="Normal 25 3 2 2 2" xfId="4667" xr:uid="{202A27A2-9CC8-4077-A61A-1705D0D51E9F}"/>
    <cellStyle name="Normal 25 3 2 2 2 2" xfId="7122" xr:uid="{736A47D6-4FB6-446D-935E-E189982A8459}"/>
    <cellStyle name="Normal 25 3 2 2 3" xfId="7123" xr:uid="{934EB246-2354-4045-9CE6-2C3DE907F251}"/>
    <cellStyle name="Normal 25 3 2 3" xfId="3939" xr:uid="{3A3FD50C-D001-485A-AA35-DF1AEC95A576}"/>
    <cellStyle name="Normal 25 3 2 3 2" xfId="7124" xr:uid="{BCA90845-88F4-4F03-84C5-A0A1BBAE13CE}"/>
    <cellStyle name="Normal 25 3 2 4" xfId="7125" xr:uid="{A2863C5C-DB52-4D4D-877E-BA6D43435ED8}"/>
    <cellStyle name="Normal 25 3 3" xfId="2845" xr:uid="{1DB1B906-2178-409F-AD4D-DB75F9543FD7}"/>
    <cellStyle name="Normal 25 3 3 2" xfId="4303" xr:uid="{08BE4F1E-3252-4C71-BF03-85985878BD27}"/>
    <cellStyle name="Normal 25 3 3 2 2" xfId="7126" xr:uid="{BEC71930-C3F6-4D96-B9D6-92EFA8F8CFC3}"/>
    <cellStyle name="Normal 25 3 3 3" xfId="7127" xr:uid="{886F0A75-5238-4FA5-8A0F-6EA7DF7AE36D}"/>
    <cellStyle name="Normal 25 3 4" xfId="3575" xr:uid="{17A0D0AC-E339-4796-9885-F4F979525E08}"/>
    <cellStyle name="Normal 25 3 4 2" xfId="7128" xr:uid="{7C7C2B03-A4CE-41BB-A509-4FD205DD9B24}"/>
    <cellStyle name="Normal 25 3 5" xfId="7129" xr:uid="{E8EFB782-BD73-4735-89B9-CAC02EE49B3D}"/>
    <cellStyle name="Normal 25 4" xfId="2295" xr:uid="{277E4B16-7C25-44D8-B6AD-16832AC1504D}"/>
    <cellStyle name="Normal 25 4 2" xfId="3027" xr:uid="{32F1515C-3BE3-4012-A3DD-D10C47A70A8B}"/>
    <cellStyle name="Normal 25 4 2 2" xfId="4485" xr:uid="{F7E4373F-9979-421A-975E-339FABECFB22}"/>
    <cellStyle name="Normal 25 4 2 2 2" xfId="7130" xr:uid="{38957248-3720-4A57-9A49-1E2C32214463}"/>
    <cellStyle name="Normal 25 4 2 3" xfId="7131" xr:uid="{ECFF2A40-B625-4FE0-8266-62A99E725025}"/>
    <cellStyle name="Normal 25 4 3" xfId="3757" xr:uid="{E7886878-3196-48D1-8D1A-82F2F19EE08A}"/>
    <cellStyle name="Normal 25 4 3 2" xfId="7132" xr:uid="{025B91C4-5765-4C84-B9D8-049A563BE4D6}"/>
    <cellStyle name="Normal 25 4 4" xfId="7133" xr:uid="{18606437-36BC-468C-9489-BD3A9AEC1EF3}"/>
    <cellStyle name="Normal 25 5" xfId="2661" xr:uid="{ADFED3F9-BAB9-46BA-B886-6AC9E82D3206}"/>
    <cellStyle name="Normal 25 5 2" xfId="4121" xr:uid="{ED025D21-5CC5-46DB-B605-30AB96639CF9}"/>
    <cellStyle name="Normal 25 5 2 2" xfId="7134" xr:uid="{1391AB9B-E766-46A8-BA38-B53278D21C78}"/>
    <cellStyle name="Normal 25 5 3" xfId="7135" xr:uid="{8FA7F229-21E2-4D6B-ACA2-2B6310869422}"/>
    <cellStyle name="Normal 25 6" xfId="3391" xr:uid="{8D05AF59-F0B1-4F4B-A5C0-C06700A5AF45}"/>
    <cellStyle name="Normal 25 6 2" xfId="7136" xr:uid="{36A29E8D-BD39-4B51-A83A-4B8C44E6304A}"/>
    <cellStyle name="Normal 25 7" xfId="7137" xr:uid="{44BE1586-AE26-4465-BBD7-CEED9BA587F7}"/>
    <cellStyle name="Normal 26" xfId="347" xr:uid="{00000000-0005-0000-0000-000004010000}"/>
    <cellStyle name="Normal 27" xfId="400" xr:uid="{00000000-0005-0000-0000-000005010000}"/>
    <cellStyle name="Normal 27 2" xfId="1680" xr:uid="{C766543F-4099-4087-B722-3265158EACF3}"/>
    <cellStyle name="Normal 27 2 2" xfId="2545" xr:uid="{34A9704A-008E-49EA-9230-180C9F53DA2E}"/>
    <cellStyle name="Normal 27 2 2 2" xfId="3275" xr:uid="{A7CC9353-910F-4E0D-91DA-982C9C065EFC}"/>
    <cellStyle name="Normal 27 2 2 2 2" xfId="4733" xr:uid="{5C9D6C57-9C11-4C03-98BB-66D12DFF3694}"/>
    <cellStyle name="Normal 27 2 2 2 2 2" xfId="7138" xr:uid="{3153AFFF-5FAF-4B88-929E-A1E84B5586C0}"/>
    <cellStyle name="Normal 27 2 2 2 3" xfId="7139" xr:uid="{C82A032C-97BC-462F-AD02-38C29906AFF0}"/>
    <cellStyle name="Normal 27 2 2 3" xfId="4005" xr:uid="{E888106A-EED0-494C-94F8-36B57C8EC686}"/>
    <cellStyle name="Normal 27 2 2 3 2" xfId="7140" xr:uid="{B85A3F89-E376-41B3-A8B0-BB4880506BF7}"/>
    <cellStyle name="Normal 27 2 2 4" xfId="7141" xr:uid="{C0A0B0AD-53FC-415F-8F0C-D19993B8C370}"/>
    <cellStyle name="Normal 27 2 3" xfId="2911" xr:uid="{73F0D0E2-E909-4674-87B3-017D38C3FD84}"/>
    <cellStyle name="Normal 27 2 3 2" xfId="4369" xr:uid="{6DC8605B-0F42-4065-AC0F-82BF3B84C895}"/>
    <cellStyle name="Normal 27 2 3 2 2" xfId="7142" xr:uid="{F21DD6F8-707D-40A9-BD58-72A495CF2421}"/>
    <cellStyle name="Normal 27 2 3 3" xfId="7143" xr:uid="{50644B15-A04C-4CF3-B7DA-7710E5A34D54}"/>
    <cellStyle name="Normal 27 2 4" xfId="3641" xr:uid="{79373AB1-95F2-43FC-8683-92C9765D4713}"/>
    <cellStyle name="Normal 27 2 4 2" xfId="7144" xr:uid="{45A87D26-9708-4638-8376-B654BC40F55C}"/>
    <cellStyle name="Normal 27 2 5" xfId="7145" xr:uid="{1721660C-3195-4B29-BE28-72EC8910C000}"/>
    <cellStyle name="Normal 27 3" xfId="2361" xr:uid="{E17144C9-8B07-4842-82B4-AC5070AA902B}"/>
    <cellStyle name="Normal 27 3 2" xfId="3093" xr:uid="{5F27A080-DACE-44E6-A66C-C15898C67EAF}"/>
    <cellStyle name="Normal 27 3 2 2" xfId="4551" xr:uid="{CC760B12-D62E-4243-BBB5-F2C3DEC83D7C}"/>
    <cellStyle name="Normal 27 3 2 2 2" xfId="7146" xr:uid="{A2A69DD0-A326-4ACD-98C0-D97D45B9511B}"/>
    <cellStyle name="Normal 27 3 2 3" xfId="7147" xr:uid="{D1B8F239-C1FF-4950-B458-C5831D882424}"/>
    <cellStyle name="Normal 27 3 3" xfId="3823" xr:uid="{D3C13EF8-16FF-4FC4-833D-23B7AFC83178}"/>
    <cellStyle name="Normal 27 3 3 2" xfId="7148" xr:uid="{BA8C6925-7381-48C1-8232-B26D0D9D72B2}"/>
    <cellStyle name="Normal 27 3 4" xfId="7149" xr:uid="{3135B6A7-86A4-46E9-A69C-29681683B5BD}"/>
    <cellStyle name="Normal 27 4" xfId="2727" xr:uid="{AFB33DF5-C1DB-4E0F-BA62-F70C4ED01B9B}"/>
    <cellStyle name="Normal 27 4 2" xfId="4187" xr:uid="{D68105BE-B7DE-4983-9930-6FAA756D8CFB}"/>
    <cellStyle name="Normal 27 4 2 2" xfId="7150" xr:uid="{AB49A4E3-728F-4C2B-860B-C534AAD39709}"/>
    <cellStyle name="Normal 27 4 3" xfId="7151" xr:uid="{8A0BC6B1-B032-4C5D-BAD7-1945B58151D9}"/>
    <cellStyle name="Normal 27 5" xfId="3457" xr:uid="{84803267-7B35-45DD-B126-75C15F5D3175}"/>
    <cellStyle name="Normal 27 5 2" xfId="7152" xr:uid="{012D092C-E6BF-4D22-BB1E-1AB2500F6F64}"/>
    <cellStyle name="Normal 27 6" xfId="7153" xr:uid="{4F35F383-0C2D-484F-BF77-CDF305F0D900}"/>
    <cellStyle name="Normal 273" xfId="7684" xr:uid="{F6DF9E7E-EBA5-45F4-87B2-904C7F71C655}"/>
    <cellStyle name="Normal 28" xfId="401" xr:uid="{00000000-0005-0000-0000-000006010000}"/>
    <cellStyle name="Normal 28 2" xfId="1681" xr:uid="{65BC4661-E270-484C-A046-839E9CD54B59}"/>
    <cellStyle name="Normal 28 2 2" xfId="2546" xr:uid="{3BB8219E-8C3A-4648-8D37-D83E14FF0E6C}"/>
    <cellStyle name="Normal 28 2 2 2" xfId="3276" xr:uid="{78E77C34-B68F-41C9-A4E6-54C5E8484096}"/>
    <cellStyle name="Normal 28 2 2 2 2" xfId="4734" xr:uid="{FD6868A6-D71E-4A3D-959F-639008CD9388}"/>
    <cellStyle name="Normal 28 2 2 2 2 2" xfId="7154" xr:uid="{22CAF037-0274-4822-8FA1-62220A224B18}"/>
    <cellStyle name="Normal 28 2 2 2 3" xfId="7155" xr:uid="{F0F0D496-BE44-4207-8A58-A452627EABFF}"/>
    <cellStyle name="Normal 28 2 2 3" xfId="4006" xr:uid="{BB92C208-6CCE-4168-B616-425AEA75E2F8}"/>
    <cellStyle name="Normal 28 2 2 3 2" xfId="7156" xr:uid="{30AA3371-29C5-4EF9-BE48-876E8963FEC0}"/>
    <cellStyle name="Normal 28 2 2 4" xfId="7157" xr:uid="{9D0B60E4-3A65-43D4-9263-575C9CE86048}"/>
    <cellStyle name="Normal 28 2 3" xfId="2912" xr:uid="{5985A3EB-14EE-47EE-904B-DC1261863206}"/>
    <cellStyle name="Normal 28 2 3 2" xfId="4370" xr:uid="{D1374DA5-C752-4EB9-ACDE-004CF28B88E6}"/>
    <cellStyle name="Normal 28 2 3 2 2" xfId="7158" xr:uid="{FAD52991-62A2-4B2A-8116-8242A30CFB97}"/>
    <cellStyle name="Normal 28 2 3 3" xfId="7159" xr:uid="{70B527FC-44BE-4E42-8435-6CDB800E2953}"/>
    <cellStyle name="Normal 28 2 4" xfId="3642" xr:uid="{8C543904-41DD-413D-ADDA-B443B65CAAC6}"/>
    <cellStyle name="Normal 28 2 4 2" xfId="7160" xr:uid="{A5B98FBA-A490-4F29-9BFD-8894E12F274E}"/>
    <cellStyle name="Normal 28 2 5" xfId="7161" xr:uid="{D92A9427-8227-4A21-B46E-5FC383E9DCBC}"/>
    <cellStyle name="Normal 28 3" xfId="2362" xr:uid="{7815C2F0-BE93-4953-9A6F-381EBA711BD6}"/>
    <cellStyle name="Normal 28 3 2" xfId="3094" xr:uid="{F3F8D8A2-A00B-4782-A3C5-93E651C30F08}"/>
    <cellStyle name="Normal 28 3 2 2" xfId="4552" xr:uid="{C3475A20-C751-47AB-9567-1010E37DF0B7}"/>
    <cellStyle name="Normal 28 3 2 2 2" xfId="7162" xr:uid="{3D7C4B71-5E1D-4662-883C-5AE7456A1F1D}"/>
    <cellStyle name="Normal 28 3 2 3" xfId="7163" xr:uid="{22463CFC-6D1B-401C-96C5-0060AF6DBD3D}"/>
    <cellStyle name="Normal 28 3 3" xfId="3824" xr:uid="{004F8DF7-854F-4ABB-BD21-E386A5CBF012}"/>
    <cellStyle name="Normal 28 3 3 2" xfId="7164" xr:uid="{AFDC8C06-A9FB-47FD-AE7B-E211CA09EE8E}"/>
    <cellStyle name="Normal 28 3 4" xfId="7165" xr:uid="{1753D75C-E88C-4983-A149-A9473957CD23}"/>
    <cellStyle name="Normal 28 4" xfId="2728" xr:uid="{B8EC5650-5688-4B1E-942C-3948F7D9F089}"/>
    <cellStyle name="Normal 28 4 2" xfId="4188" xr:uid="{9EF5C012-5093-4D6B-A7E2-217DA2D0F6F1}"/>
    <cellStyle name="Normal 28 4 2 2" xfId="7166" xr:uid="{32DA6B69-A487-4DE7-A5F7-27FD0321D522}"/>
    <cellStyle name="Normal 28 4 3" xfId="7167" xr:uid="{BF02B301-2FBA-49B6-B66E-37509907B0FE}"/>
    <cellStyle name="Normal 28 5" xfId="3458" xr:uid="{9BE19374-0B4F-479C-B4C5-A37AC8088B6E}"/>
    <cellStyle name="Normal 28 5 2" xfId="7168" xr:uid="{BECE66F8-0FEE-47BC-ADD7-FEDD66EC25A5}"/>
    <cellStyle name="Normal 28 6" xfId="7169" xr:uid="{D452EA99-455B-4415-89F4-8421A810FB4A}"/>
    <cellStyle name="Normal 29" xfId="402" xr:uid="{00000000-0005-0000-0000-000007010000}"/>
    <cellStyle name="Normal 29 2" xfId="1682" xr:uid="{ED1A6131-2685-4E0D-8F62-870E1BBBF917}"/>
    <cellStyle name="Normal 29 2 2" xfId="2547" xr:uid="{0C3FDBAD-E533-4191-98D2-B55BDD7D11A0}"/>
    <cellStyle name="Normal 29 2 2 2" xfId="3277" xr:uid="{7EAE8E77-CF96-4A73-80BE-69A15C91049D}"/>
    <cellStyle name="Normal 29 2 2 2 2" xfId="4735" xr:uid="{6C85F775-CC5F-44C3-9660-EA07B097CB18}"/>
    <cellStyle name="Normal 29 2 2 2 2 2" xfId="7170" xr:uid="{637E0C71-AAB3-4CB9-A014-69D0936C21FA}"/>
    <cellStyle name="Normal 29 2 2 2 3" xfId="7171" xr:uid="{4145D816-0354-4030-ACBB-35F3BF798CC2}"/>
    <cellStyle name="Normal 29 2 2 3" xfId="4007" xr:uid="{1E0799A0-8E05-49A9-A930-803FA8F5819E}"/>
    <cellStyle name="Normal 29 2 2 3 2" xfId="7172" xr:uid="{784D7EEC-30E8-412F-AA74-BF762C194D50}"/>
    <cellStyle name="Normal 29 2 2 4" xfId="7173" xr:uid="{989DD612-8302-4A23-A8EB-04D8F466CE8E}"/>
    <cellStyle name="Normal 29 2 3" xfId="2913" xr:uid="{4BB90DB3-C5C7-47F4-A183-7467EA8CAACF}"/>
    <cellStyle name="Normal 29 2 3 2" xfId="4371" xr:uid="{DEF04BD8-5727-4E3C-8B15-2FFBE1F40846}"/>
    <cellStyle name="Normal 29 2 3 2 2" xfId="7174" xr:uid="{6AAA5566-4182-410F-8580-CD9697F6A30B}"/>
    <cellStyle name="Normal 29 2 3 3" xfId="7175" xr:uid="{752A4155-91A9-4EFD-808A-A8550466EFB3}"/>
    <cellStyle name="Normal 29 2 4" xfId="3643" xr:uid="{F65214C6-F2A4-4D31-AA1D-2DF87143B3F7}"/>
    <cellStyle name="Normal 29 2 4 2" xfId="7176" xr:uid="{DFEA5163-A547-40D5-BD78-6B9627B76822}"/>
    <cellStyle name="Normal 29 2 5" xfId="7177" xr:uid="{DDF45690-84AA-4196-AC73-F7662D430E2F}"/>
    <cellStyle name="Normal 29 3" xfId="2363" xr:uid="{3E56DFCD-C8E4-43B6-85DB-D478D95DD57F}"/>
    <cellStyle name="Normal 29 3 2" xfId="3095" xr:uid="{0D8C7007-A5D3-4ED8-B389-EABE8AD08053}"/>
    <cellStyle name="Normal 29 3 2 2" xfId="4553" xr:uid="{2C0CF40B-715C-4C60-9A41-29C7A8E55DA2}"/>
    <cellStyle name="Normal 29 3 2 2 2" xfId="7178" xr:uid="{32DC59D5-2B4A-421F-8AAB-6C6242E61F35}"/>
    <cellStyle name="Normal 29 3 2 3" xfId="7179" xr:uid="{54FD1948-E8DA-4F8B-9AED-2023BBAFC343}"/>
    <cellStyle name="Normal 29 3 3" xfId="3825" xr:uid="{EE2FFE64-3B6A-4825-86DC-FE84EF2BB60A}"/>
    <cellStyle name="Normal 29 3 3 2" xfId="7180" xr:uid="{2BE34D58-E63A-403A-B95E-9FB890303961}"/>
    <cellStyle name="Normal 29 3 4" xfId="7181" xr:uid="{BF7AD853-0656-4500-B9A2-F6A983AC803A}"/>
    <cellStyle name="Normal 29 4" xfId="2729" xr:uid="{66E534F7-0ECB-4EB2-BD23-BED3B1ED7498}"/>
    <cellStyle name="Normal 29 4 2" xfId="4189" xr:uid="{7E2FD109-C86F-4FB5-B5C6-70D761546085}"/>
    <cellStyle name="Normal 29 4 2 2" xfId="7182" xr:uid="{7958CE07-5CAA-4893-8F52-B983A8F15478}"/>
    <cellStyle name="Normal 29 4 3" xfId="7183" xr:uid="{456E121B-DA46-4085-A9D8-5E9E61DF6A19}"/>
    <cellStyle name="Normal 29 5" xfId="3459" xr:uid="{6FB7F7CA-3B3F-4121-9DDE-AD79F81AAA63}"/>
    <cellStyle name="Normal 29 5 2" xfId="7184" xr:uid="{3E9544B2-40C3-40DD-934D-741E69C478F1}"/>
    <cellStyle name="Normal 29 6" xfId="7185" xr:uid="{30D079CE-51AE-4F7F-BC10-C69580633970}"/>
    <cellStyle name="Normal 3" xfId="27" xr:uid="{00000000-0005-0000-0000-000008010000}"/>
    <cellStyle name="Normal 3 10" xfId="1507" xr:uid="{A02308A3-AAEB-49A1-84F4-937B3D65C28D}"/>
    <cellStyle name="Normal 3 10 2" xfId="2408" xr:uid="{061BD07A-256F-4B67-BEB8-422060AEB3F7}"/>
    <cellStyle name="Normal 3 10 2 2" xfId="3138" xr:uid="{FF5416FA-AC80-45E3-B210-B49B05376296}"/>
    <cellStyle name="Normal 3 10 2 2 2" xfId="4596" xr:uid="{92326902-ACD9-4479-B9BF-AE6F35F1FFD3}"/>
    <cellStyle name="Normal 3 10 2 2 2 2" xfId="7186" xr:uid="{391C97BC-415C-400C-8523-387B6D289323}"/>
    <cellStyle name="Normal 3 10 2 2 3" xfId="7187" xr:uid="{E5BA59CB-BCAB-43C2-8C04-5D7F90978963}"/>
    <cellStyle name="Normal 3 10 2 3" xfId="3868" xr:uid="{B85826CF-3066-48EE-A9FA-B280C868AD57}"/>
    <cellStyle name="Normal 3 10 2 3 2" xfId="7188" xr:uid="{552B26DE-F4C2-445A-A5E9-2005CE245312}"/>
    <cellStyle name="Normal 3 10 2 4" xfId="7189" xr:uid="{76AEBB30-31C8-40CA-92BF-519E8F5B8925}"/>
    <cellStyle name="Normal 3 10 3" xfId="2774" xr:uid="{83BAD6D0-A5F8-46E1-BB72-298B895449AE}"/>
    <cellStyle name="Normal 3 10 3 2" xfId="4232" xr:uid="{51E69809-5B0D-4DD3-A1D9-A8A783A49698}"/>
    <cellStyle name="Normal 3 10 3 2 2" xfId="7190" xr:uid="{D2C98421-343E-4AC0-93D3-F50C8A172176}"/>
    <cellStyle name="Normal 3 10 3 3" xfId="7191" xr:uid="{3FB35A18-D7F7-47D5-993B-F0A812031EF0}"/>
    <cellStyle name="Normal 3 10 4" xfId="3504" xr:uid="{02C0E687-171E-46FA-9CD6-C48E6E0EE04B}"/>
    <cellStyle name="Normal 3 10 4 2" xfId="7192" xr:uid="{D26A717C-FD48-44A4-8295-56DE8C9F9E8A}"/>
    <cellStyle name="Normal 3 10 5" xfId="7193" xr:uid="{120E6E51-3D13-4745-AFB0-2DF79BED07F1}"/>
    <cellStyle name="Normal 3 11" xfId="2224" xr:uid="{25FA4739-A6A8-4C46-BA6C-E7C2CC2CAC6D}"/>
    <cellStyle name="Normal 3 11 2" xfId="2956" xr:uid="{A8561CED-BD2B-4A52-8B31-0094EC441DBF}"/>
    <cellStyle name="Normal 3 11 2 2" xfId="4414" xr:uid="{1F302F01-406F-4BC2-92DB-3E1F1B06B111}"/>
    <cellStyle name="Normal 3 11 2 2 2" xfId="7194" xr:uid="{052DD463-648B-4250-8247-358663BD26F5}"/>
    <cellStyle name="Normal 3 11 2 3" xfId="7195" xr:uid="{EFBE6DFF-73EC-4C2C-82E3-651CCAB9EE0E}"/>
    <cellStyle name="Normal 3 11 3" xfId="3686" xr:uid="{125D11FF-B288-4BD5-A957-7E9A55B037F8}"/>
    <cellStyle name="Normal 3 11 3 2" xfId="7196" xr:uid="{53911124-20D8-49AD-A230-7AD0372149AC}"/>
    <cellStyle name="Normal 3 11 4" xfId="7197" xr:uid="{14D3CDDA-04F2-491A-AB17-2AD352EE7E3B}"/>
    <cellStyle name="Normal 3 12" xfId="2590" xr:uid="{116E4F66-6ADF-4B86-A710-FE753AE7E184}"/>
    <cellStyle name="Normal 3 12 2" xfId="4050" xr:uid="{86C36477-F233-4900-8443-AAA1F956F4BC}"/>
    <cellStyle name="Normal 3 12 2 2" xfId="7198" xr:uid="{2BA72A2B-0C0D-40B2-91EC-5EAC101B60E1}"/>
    <cellStyle name="Normal 3 12 3" xfId="7199" xr:uid="{C8EE30F7-7FD4-4EFA-B36B-5163A619D4A4}"/>
    <cellStyle name="Normal 3 13" xfId="3320" xr:uid="{31D6B2C7-8B76-4870-B796-0562CF4C6C3F}"/>
    <cellStyle name="Normal 3 13 2" xfId="7200" xr:uid="{1207804A-93DE-4DAB-A4B5-627C79C3D1AA}"/>
    <cellStyle name="Normal 3 14" xfId="7201" xr:uid="{87D703C1-0656-4B75-A945-816E41E9CA1D}"/>
    <cellStyle name="Normal 3 15" xfId="9135" xr:uid="{05127E3E-FC76-4C4A-8466-EC4C9AC1FF7D}"/>
    <cellStyle name="Normal 3 16" xfId="9381" xr:uid="{EF6AD82B-54FE-471A-A567-D0307143918D}"/>
    <cellStyle name="Normal 3 17" xfId="9376" xr:uid="{C78B91D0-5E6E-42AE-BB5B-8200B1F323CC}"/>
    <cellStyle name="Normal 3 2" xfId="28" xr:uid="{00000000-0005-0000-0000-000009010000}"/>
    <cellStyle name="Normal 3 2 2" xfId="1508" xr:uid="{B807237A-F6A6-4CD7-9ACD-88DFAD505191}"/>
    <cellStyle name="Normal 3 2 2 2" xfId="2409" xr:uid="{F38BAFDA-F109-4A55-B768-56FE178C74E8}"/>
    <cellStyle name="Normal 3 2 2 2 2" xfId="3139" xr:uid="{30B41E47-6A82-4530-8ECC-737F85EFE1E0}"/>
    <cellStyle name="Normal 3 2 2 2 2 2" xfId="4597" xr:uid="{CB68D121-CF4B-4029-B0C1-FC3FA15EC78F}"/>
    <cellStyle name="Normal 3 2 2 2 2 2 2" xfId="7202" xr:uid="{114C72F4-420F-412F-94E9-2B24C62B2EEE}"/>
    <cellStyle name="Normal 3 2 2 2 2 3" xfId="7203" xr:uid="{BB931D71-B82E-45D9-931E-038A909A902C}"/>
    <cellStyle name="Normal 3 2 2 2 3" xfId="3869" xr:uid="{C042150E-D68A-4796-93A7-AFF67466B548}"/>
    <cellStyle name="Normal 3 2 2 2 3 2" xfId="7204" xr:uid="{BE430298-D28C-4C29-BC29-6CDAA1A9E18B}"/>
    <cellStyle name="Normal 3 2 2 2 4" xfId="7205" xr:uid="{0F086781-3B72-488D-BCB1-B04409FDA214}"/>
    <cellStyle name="Normal 3 2 2 3" xfId="2775" xr:uid="{4AE12A52-19FE-4A85-800A-9AF797914636}"/>
    <cellStyle name="Normal 3 2 2 3 2" xfId="4233" xr:uid="{BDDCDB52-60B5-47B9-8E00-F209DE1535EC}"/>
    <cellStyle name="Normal 3 2 2 3 2 2" xfId="7206" xr:uid="{5A91E9A0-EF58-4DFC-A30A-6D25952A9EEC}"/>
    <cellStyle name="Normal 3 2 2 3 3" xfId="7207" xr:uid="{3029CE3D-0B53-4D9F-AD37-C7CC8EE863DE}"/>
    <cellStyle name="Normal 3 2 2 4" xfId="3505" xr:uid="{00F2DD01-70E0-4661-95AF-87BA31A5AD85}"/>
    <cellStyle name="Normal 3 2 2 4 2" xfId="7208" xr:uid="{0F8FD4AE-85EE-4B43-A669-00FD9C0DBF51}"/>
    <cellStyle name="Normal 3 2 2 5" xfId="7209" xr:uid="{44C34492-0739-4DB8-9369-246109686F18}"/>
    <cellStyle name="Normal 3 2 3" xfId="2225" xr:uid="{0FE205F9-A6DF-4BBC-9E72-6348DFA1EF65}"/>
    <cellStyle name="Normal 3 2 3 2" xfId="2957" xr:uid="{1F33C5C8-6683-4606-9814-D0D87232D854}"/>
    <cellStyle name="Normal 3 2 3 2 2" xfId="4415" xr:uid="{9AFF0F5E-364F-40C0-8E59-2152B9B02249}"/>
    <cellStyle name="Normal 3 2 3 2 2 2" xfId="7210" xr:uid="{73517477-345E-44B6-8978-34BD464BE979}"/>
    <cellStyle name="Normal 3 2 3 2 3" xfId="7211" xr:uid="{2EC15437-941A-4033-AC2F-88C462930525}"/>
    <cellStyle name="Normal 3 2 3 3" xfId="3687" xr:uid="{54E37EB3-5AA3-4F47-BEBF-2A757EE284C3}"/>
    <cellStyle name="Normal 3 2 3 3 2" xfId="7212" xr:uid="{5174E7A8-207E-4AF5-B6B5-1ECD509F039C}"/>
    <cellStyle name="Normal 3 2 3 4" xfId="7213" xr:uid="{41A9B8B4-5664-49C8-8F5B-32F75B44C586}"/>
    <cellStyle name="Normal 3 2 4" xfId="2591" xr:uid="{EB68B0A2-FF3E-4FA4-A9AE-3DE4EAE30117}"/>
    <cellStyle name="Normal 3 2 4 2" xfId="4051" xr:uid="{EB33EC10-1D17-43C4-BE5E-6F6B08093022}"/>
    <cellStyle name="Normal 3 2 4 2 2" xfId="7214" xr:uid="{49CC41B0-AD90-4D4D-81A5-9D780CA9CB18}"/>
    <cellStyle name="Normal 3 2 4 3" xfId="7215" xr:uid="{9AE31A82-BB61-4065-8FA5-1A27A504D482}"/>
    <cellStyle name="Normal 3 2 5" xfId="3321" xr:uid="{94BAC791-8BB5-4A62-941B-71CD530A2196}"/>
    <cellStyle name="Normal 3 2 5 2" xfId="7216" xr:uid="{230A9295-42F9-4FA6-B04C-283BCBB67AB0}"/>
    <cellStyle name="Normal 3 2 6" xfId="7217" xr:uid="{FD9EADA2-A96E-4EA7-9B4E-0D7D5987B10B}"/>
    <cellStyle name="Normal 3 2 7" xfId="8431" xr:uid="{8819CA5A-FB5B-48A4-BB25-C6FC67D2AC00}"/>
    <cellStyle name="Normal 3 3" xfId="244" xr:uid="{00000000-0005-0000-0000-00000A010000}"/>
    <cellStyle name="Normal 3 3 2" xfId="657" xr:uid="{00000000-0005-0000-0000-00000B010000}"/>
    <cellStyle name="Normal 3 3 3" xfId="457" xr:uid="{00000000-0005-0000-0000-00000C010000}"/>
    <cellStyle name="Normal 3 3 3 2" xfId="1712" xr:uid="{CD87D7F7-8A21-4F7D-B328-3755E12FD6DA}"/>
    <cellStyle name="Normal 3 3 3 2 2" xfId="2552" xr:uid="{9217A51B-9FD5-48C5-AAFF-1AF21537197F}"/>
    <cellStyle name="Normal 3 3 3 2 2 2" xfId="3282" xr:uid="{90693DAE-7516-4E5C-8A1B-628246A666BF}"/>
    <cellStyle name="Normal 3 3 3 2 2 2 2" xfId="4740" xr:uid="{919DB03C-64B2-4C3A-8B3E-73100BBF6A39}"/>
    <cellStyle name="Normal 3 3 3 2 2 2 2 2" xfId="7218" xr:uid="{CDFB49D0-DBFF-4647-9EF0-CE3D03E66746}"/>
    <cellStyle name="Normal 3 3 3 2 2 2 3" xfId="7219" xr:uid="{00051DFC-ED29-40B2-B042-CDCEB127A407}"/>
    <cellStyle name="Normal 3 3 3 2 2 3" xfId="4012" xr:uid="{4B86E5CE-5E6F-4A89-ADA8-A5E927E6C8AD}"/>
    <cellStyle name="Normal 3 3 3 2 2 3 2" xfId="7220" xr:uid="{ED288DB5-D13E-4AC1-AD27-08672C9F3041}"/>
    <cellStyle name="Normal 3 3 3 2 2 4" xfId="7221" xr:uid="{C19EB3AB-E6D5-4272-B190-E3FA9FE76C5E}"/>
    <cellStyle name="Normal 3 3 3 2 3" xfId="2918" xr:uid="{CEF0638C-824B-4B7A-A4E7-A787D6BA93EE}"/>
    <cellStyle name="Normal 3 3 3 2 3 2" xfId="4376" xr:uid="{80D43A01-99A8-4795-BB04-FEC6FA4DA2D5}"/>
    <cellStyle name="Normal 3 3 3 2 3 2 2" xfId="7222" xr:uid="{58622834-B513-4FF6-BFD7-2C37E3E39EFC}"/>
    <cellStyle name="Normal 3 3 3 2 3 3" xfId="7223" xr:uid="{4E9CE291-936C-4D3E-A32A-07965415AA4E}"/>
    <cellStyle name="Normal 3 3 3 2 4" xfId="3648" xr:uid="{8C194391-2143-4A46-B13B-3B276D1A8E34}"/>
    <cellStyle name="Normal 3 3 3 2 4 2" xfId="7224" xr:uid="{3EE111B4-071D-4927-89DA-39C9425147A4}"/>
    <cellStyle name="Normal 3 3 3 2 5" xfId="7225" xr:uid="{D4D723A9-6BD3-4B10-9988-170DF5F38274}"/>
    <cellStyle name="Normal 3 3 3 3" xfId="2368" xr:uid="{C108C489-130C-48B1-AB89-50453FB5BAAE}"/>
    <cellStyle name="Normal 3 3 3 3 2" xfId="3100" xr:uid="{208FF180-E7B3-4AB5-83C1-2BCF432F8016}"/>
    <cellStyle name="Normal 3 3 3 3 2 2" xfId="4558" xr:uid="{9665E33D-6CED-4D1F-A61C-D1DFBA5497D9}"/>
    <cellStyle name="Normal 3 3 3 3 2 2 2" xfId="7226" xr:uid="{B52B7E33-EA9B-4FD7-92C9-EC669DCF2C3A}"/>
    <cellStyle name="Normal 3 3 3 3 2 3" xfId="7227" xr:uid="{D26B9986-9123-4D34-B806-EE314CB55E9B}"/>
    <cellStyle name="Normal 3 3 3 3 3" xfId="3830" xr:uid="{9C2CB05D-08A5-46CF-BBBF-C6703397271D}"/>
    <cellStyle name="Normal 3 3 3 3 3 2" xfId="7228" xr:uid="{07D5F91C-C363-4FF3-96BB-7FF02C5FBE1C}"/>
    <cellStyle name="Normal 3 3 3 3 4" xfId="7229" xr:uid="{71124386-91E9-4D9A-81B0-3FE6CDD693EE}"/>
    <cellStyle name="Normal 3 3 3 4" xfId="2734" xr:uid="{CF201A66-8BB2-4C27-A5DB-A0690E477506}"/>
    <cellStyle name="Normal 3 3 3 4 2" xfId="4194" xr:uid="{9427C061-0D45-4C7C-91B2-E2C519A0315D}"/>
    <cellStyle name="Normal 3 3 3 4 2 2" xfId="7230" xr:uid="{03EA37F2-58E4-4351-A6BB-870C20677715}"/>
    <cellStyle name="Normal 3 3 3 4 3" xfId="7231" xr:uid="{7B77D8D8-81C9-499A-8AAE-ED4B28FB932E}"/>
    <cellStyle name="Normal 3 3 3 5" xfId="3464" xr:uid="{29B21A41-CE56-4B9B-8B5F-B4933D3B2E24}"/>
    <cellStyle name="Normal 3 3 3 5 2" xfId="7232" xr:uid="{BE7249D6-2049-4229-8062-6B563643C20A}"/>
    <cellStyle name="Normal 3 3 3 6" xfId="7233" xr:uid="{3E5AAA16-DD47-4D49-A31C-0AC5D0FA814E}"/>
    <cellStyle name="Normal 3 3_Forecast Flash Report" xfId="870" xr:uid="{00000000-0005-0000-0000-00000D010000}"/>
    <cellStyle name="Normal 3 4" xfId="406" xr:uid="{00000000-0005-0000-0000-00000E010000}"/>
    <cellStyle name="Normal 3 5" xfId="412" xr:uid="{00000000-0005-0000-0000-00000F010000}"/>
    <cellStyle name="Normal 3 5 2" xfId="791" xr:uid="{00000000-0005-0000-0000-000010010000}"/>
    <cellStyle name="Normal 3 5_Forecast Flash Report" xfId="436" xr:uid="{00000000-0005-0000-0000-000011010000}"/>
    <cellStyle name="Normal 3 6" xfId="458" xr:uid="{00000000-0005-0000-0000-000012010000}"/>
    <cellStyle name="Normal 3 7" xfId="961" xr:uid="{00000000-0005-0000-0000-000013010000}"/>
    <cellStyle name="Normal 3 7 2" xfId="9985" xr:uid="{07DB224D-C1F2-47EB-878C-DDA66ADC7B1D}"/>
    <cellStyle name="Normal 3 8" xfId="1150" xr:uid="{F880DF93-1ABB-45F7-A42F-1A89F1A9388A}"/>
    <cellStyle name="Normal 3 9" xfId="1152" xr:uid="{B99A0F83-331D-441A-A1D8-603723041CB1}"/>
    <cellStyle name="Normal 3_Forecast Flash Report" xfId="965" xr:uid="{00000000-0005-0000-0000-000014010000}"/>
    <cellStyle name="Normal 30" xfId="249" xr:uid="{00000000-0005-0000-0000-000015010000}"/>
    <cellStyle name="Normal 301" xfId="423" xr:uid="{00000000-0005-0000-0000-000016010000}"/>
    <cellStyle name="Normal 31" xfId="261" xr:uid="{00000000-0005-0000-0000-000017010000}"/>
    <cellStyle name="Normal 32" xfId="405" xr:uid="{00000000-0005-0000-0000-000018010000}"/>
    <cellStyle name="Normal 33" xfId="413" xr:uid="{00000000-0005-0000-0000-000019010000}"/>
    <cellStyle name="Normal 34" xfId="418" xr:uid="{00000000-0005-0000-0000-00001A010000}"/>
    <cellStyle name="Normal 34 2" xfId="796" xr:uid="{00000000-0005-0000-0000-00001B010000}"/>
    <cellStyle name="Normal 34_Forecast Flash Report" xfId="938" xr:uid="{00000000-0005-0000-0000-00001C010000}"/>
    <cellStyle name="Normal 35" xfId="419" xr:uid="{00000000-0005-0000-0000-00001D010000}"/>
    <cellStyle name="Normal 36" xfId="1296" xr:uid="{30373103-48A0-4035-9BE2-E91C6254DE6D}"/>
    <cellStyle name="Normal 36 2" xfId="2203" xr:uid="{A9A5BF5C-89D4-4449-A26C-ABEE9E41FD44}"/>
    <cellStyle name="Normal 36 2 2" xfId="2569" xr:uid="{E121CE20-786A-4F5B-9511-13AEAA3D78F8}"/>
    <cellStyle name="Normal 36 2 2 2" xfId="3299" xr:uid="{AFF0C74B-B7CA-49C0-8E71-6E502465D6AA}"/>
    <cellStyle name="Normal 36 2 2 2 2" xfId="4757" xr:uid="{76A2BC24-6FCA-4F11-97DA-838BE3ADF510}"/>
    <cellStyle name="Normal 36 2 2 2 2 2" xfId="7234" xr:uid="{D1020C71-23E9-41CC-B3D3-81ED2CD210B2}"/>
    <cellStyle name="Normal 36 2 2 2 3" xfId="7235" xr:uid="{A4C52C55-2F1E-4BF5-83EF-87C2584192BB}"/>
    <cellStyle name="Normal 36 2 2 3" xfId="4029" xr:uid="{846F34A2-4A68-4C34-B7D1-6C4ADE64BF73}"/>
    <cellStyle name="Normal 36 2 2 3 2" xfId="7236" xr:uid="{39BF42DE-BDB9-4328-836E-7600FDB30C69}"/>
    <cellStyle name="Normal 36 2 2 4" xfId="7237" xr:uid="{454B0497-E54F-4803-89AA-067A068CF9EE}"/>
    <cellStyle name="Normal 36 2 3" xfId="2935" xr:uid="{FB5CEE65-1303-48B4-A513-1B1DEBC11592}"/>
    <cellStyle name="Normal 36 2 3 2" xfId="4393" xr:uid="{4743C594-2F80-4D72-90CA-F23706027BAB}"/>
    <cellStyle name="Normal 36 2 3 2 2" xfId="7238" xr:uid="{F1BEEB3E-BDEB-4869-966C-0E0146DAC3DB}"/>
    <cellStyle name="Normal 36 2 3 3" xfId="7239" xr:uid="{18432661-6CFA-4C00-BA33-8CBD3B1DCB87}"/>
    <cellStyle name="Normal 36 2 4" xfId="3665" xr:uid="{EDE04B97-BD4E-4742-AAA6-C322926EB5FA}"/>
    <cellStyle name="Normal 36 2 4 2" xfId="7240" xr:uid="{EA25D869-3A00-4B9B-9BD4-2308DF68D417}"/>
    <cellStyle name="Normal 36 2 5" xfId="7241" xr:uid="{F22B83A7-C5AF-4CBA-BC39-C9B4821B2AF0}"/>
    <cellStyle name="Normal 36 3" xfId="2387" xr:uid="{0D52A2E5-ECA8-49D3-B72E-006067EDB240}"/>
    <cellStyle name="Normal 36 3 2" xfId="3117" xr:uid="{52CFC823-995E-46F4-98A1-6FA0605C5AF4}"/>
    <cellStyle name="Normal 36 3 2 2" xfId="4575" xr:uid="{81177FC9-6881-4E2F-9848-51B229C22BAB}"/>
    <cellStyle name="Normal 36 3 2 2 2" xfId="7242" xr:uid="{4E8A8379-1D3F-4C0F-8F9F-AD293B3B5B25}"/>
    <cellStyle name="Normal 36 3 2 3" xfId="7243" xr:uid="{DE657F24-72E1-48D5-AEB8-136E3D986CCF}"/>
    <cellStyle name="Normal 36 3 3" xfId="3847" xr:uid="{96DA7A80-4004-477B-83C6-A58B649F3C1B}"/>
    <cellStyle name="Normal 36 3 3 2" xfId="7244" xr:uid="{9CB4E4DC-D891-4C62-9D42-6598DA8BE1F7}"/>
    <cellStyle name="Normal 36 3 4" xfId="7245" xr:uid="{E927608C-0A70-4021-8BB3-B31302DF9FCF}"/>
    <cellStyle name="Normal 36 4" xfId="2753" xr:uid="{CD7CC1BB-3A3D-445D-890D-0D8A89AEA0E3}"/>
    <cellStyle name="Normal 36 4 2" xfId="4211" xr:uid="{B8911D9C-0004-4679-931F-58FA93F1E3C2}"/>
    <cellStyle name="Normal 36 4 2 2" xfId="7246" xr:uid="{5FEE1D7D-4517-4AF0-A301-EA5135147B2C}"/>
    <cellStyle name="Normal 36 4 3" xfId="7247" xr:uid="{5249E7B5-A57C-41DF-88C9-75FF9F4B3365}"/>
    <cellStyle name="Normal 36 5" xfId="3483" xr:uid="{0DBF831D-E687-4404-BED7-6F18EF3CCFF8}"/>
    <cellStyle name="Normal 36 5 2" xfId="7248" xr:uid="{88516DE2-B28A-4824-A6DB-4B14F0A431BD}"/>
    <cellStyle name="Normal 36 6" xfId="7249" xr:uid="{75B1C04F-FE4D-4A87-9651-99F956F476F6}"/>
    <cellStyle name="Normal 36 7" xfId="1483" xr:uid="{D3100847-62BF-4710-8849-3AD5124ABEC7}"/>
    <cellStyle name="Normal 37" xfId="1315" xr:uid="{A91F8979-2960-4670-B01D-20325BE655F2}"/>
    <cellStyle name="Normal 37 2" xfId="2207" xr:uid="{014CFD4A-EB81-40BC-9902-CC59E92A49C1}"/>
    <cellStyle name="Normal 37 2 2" xfId="2573" xr:uid="{9EC3D27A-7B75-4B0E-B322-875E0B4735B5}"/>
    <cellStyle name="Normal 37 2 2 2" xfId="3303" xr:uid="{7A1D4780-5B50-4444-A2B1-647C68AB1A0E}"/>
    <cellStyle name="Normal 37 2 2 2 2" xfId="4761" xr:uid="{5851192B-E8B0-4126-92FD-CCD12F8E6E03}"/>
    <cellStyle name="Normal 37 2 2 2 2 2" xfId="7250" xr:uid="{730B5C66-E80D-47D2-AF75-9BB57788CAC4}"/>
    <cellStyle name="Normal 37 2 2 2 3" xfId="7251" xr:uid="{DA87985C-C751-4D9B-8146-06DDD44C057B}"/>
    <cellStyle name="Normal 37 2 2 3" xfId="4033" xr:uid="{D013D01D-45D0-484C-94B9-F1D728EE4CEA}"/>
    <cellStyle name="Normal 37 2 2 3 2" xfId="7252" xr:uid="{BC0E8C4D-AD59-43E3-8A74-3810D0660747}"/>
    <cellStyle name="Normal 37 2 2 4" xfId="7253" xr:uid="{FAA97985-8CE3-4826-BF3C-B72C99024A22}"/>
    <cellStyle name="Normal 37 2 3" xfId="2939" xr:uid="{3B9F114B-2B62-4A3A-A168-A598A646737B}"/>
    <cellStyle name="Normal 37 2 3 2" xfId="4397" xr:uid="{3DD61C72-FCAD-418C-A6EB-7A8D2C700266}"/>
    <cellStyle name="Normal 37 2 3 2 2" xfId="7254" xr:uid="{8CA3E461-6395-49C1-8C9D-D0AD2247A3A8}"/>
    <cellStyle name="Normal 37 2 3 3" xfId="7255" xr:uid="{398F1FEF-C1CC-4C87-83E2-8B82E3D3E0C9}"/>
    <cellStyle name="Normal 37 2 4" xfId="3669" xr:uid="{62438F9A-2D30-4E97-9E6C-2A3EE332354F}"/>
    <cellStyle name="Normal 37 2 4 2" xfId="7256" xr:uid="{7DFB6A2A-4CFD-4F20-A198-EC7041692E52}"/>
    <cellStyle name="Normal 37 2 5" xfId="7257" xr:uid="{32536790-1560-441C-A169-E0945C515182}"/>
    <cellStyle name="Normal 37 3" xfId="2391" xr:uid="{B4E2C0FB-F248-4D17-B59E-E77F2E7A75D3}"/>
    <cellStyle name="Normal 37 3 2" xfId="3121" xr:uid="{8DE47205-9DDB-4454-8C9D-E69F42470AA6}"/>
    <cellStyle name="Normal 37 3 2 2" xfId="4579" xr:uid="{7F870FB8-604E-433B-B7CE-B1376FF596D2}"/>
    <cellStyle name="Normal 37 3 2 2 2" xfId="7258" xr:uid="{A324F6E1-2BE9-4A71-95F2-A782D38BC453}"/>
    <cellStyle name="Normal 37 3 2 3" xfId="7259" xr:uid="{D4943FD1-C9D5-4076-BB20-600E1BCA32B7}"/>
    <cellStyle name="Normal 37 3 3" xfId="3851" xr:uid="{8CA2CA2D-8FF8-4E7B-A19E-BE859314C543}"/>
    <cellStyle name="Normal 37 3 3 2" xfId="7260" xr:uid="{AA2B19F7-8881-4000-B75F-E2E2342F33D9}"/>
    <cellStyle name="Normal 37 3 4" xfId="7261" xr:uid="{62AB57A2-5B2D-4BB7-A7A6-331475059021}"/>
    <cellStyle name="Normal 37 4" xfId="2757" xr:uid="{C11BF56B-2A51-49A2-9973-DBF038D6D779}"/>
    <cellStyle name="Normal 37 4 2" xfId="4215" xr:uid="{296726E7-F952-4B7B-880E-D646EC80E01D}"/>
    <cellStyle name="Normal 37 4 2 2" xfId="7262" xr:uid="{0A95AB1A-3EFD-422E-A40E-2504CB415FD0}"/>
    <cellStyle name="Normal 37 4 3" xfId="7263" xr:uid="{A71E9702-320E-47CA-A6CB-D83FCF421377}"/>
    <cellStyle name="Normal 37 5" xfId="3487" xr:uid="{3FD9A5F2-052E-4EA0-8D0C-B4CC04E5C2D4}"/>
    <cellStyle name="Normal 37 5 2" xfId="7264" xr:uid="{267ADF37-9262-4B16-A36F-332C9662BA49}"/>
    <cellStyle name="Normal 37 6" xfId="7265" xr:uid="{D2F50CB1-D282-42A1-AB14-919D68736133}"/>
    <cellStyle name="Normal 37 7" xfId="1489" xr:uid="{618296D5-C996-4A6A-A9D9-876F2FCF4881}"/>
    <cellStyle name="Normal 38" xfId="7685" xr:uid="{46A862BB-0483-4142-8B1B-B68B74D359D7}"/>
    <cellStyle name="Normal 38 2" xfId="9184" xr:uid="{9A7D3EEA-F022-4EC5-94D6-4A1ABB18F636}"/>
    <cellStyle name="Normal 39" xfId="7692" xr:uid="{99BB23C5-289C-475E-ACD4-587A76E583C5}"/>
    <cellStyle name="Normal 4" xfId="29" xr:uid="{00000000-0005-0000-0000-00001E010000}"/>
    <cellStyle name="Normal 4 10" xfId="7266" xr:uid="{BB4C074A-FD6A-427E-B0CC-63CE1B8644A1}"/>
    <cellStyle name="Normal 4 11" xfId="8527" xr:uid="{6447C7B2-2D0D-4845-B741-4A1F96E62C4D}"/>
    <cellStyle name="Normal 4 12" xfId="9373" xr:uid="{822E79FA-8D5F-403D-8F39-AB3FBFBF6A32}"/>
    <cellStyle name="Normal 4 2" xfId="349" xr:uid="{00000000-0005-0000-0000-00001F010000}"/>
    <cellStyle name="Normal 4 2 2" xfId="1632" xr:uid="{52BB3FD6-EF53-415F-B0EE-06BC74C70484}"/>
    <cellStyle name="Normal 4 2 2 2" xfId="2497" xr:uid="{1F9D6527-ABD5-4C7E-A141-D0DA1722D168}"/>
    <cellStyle name="Normal 4 2 2 2 2" xfId="3227" xr:uid="{696676C8-45DD-4614-9E33-6E87B1B81F72}"/>
    <cellStyle name="Normal 4 2 2 2 2 2" xfId="4685" xr:uid="{2FA1B815-7431-4178-8061-247142D66287}"/>
    <cellStyle name="Normal 4 2 2 2 2 2 2" xfId="7267" xr:uid="{1935B966-8FBC-4132-9FCE-BB871CDE5A66}"/>
    <cellStyle name="Normal 4 2 2 2 2 3" xfId="7268" xr:uid="{F10556BE-7497-4145-B4F5-A47211766E3B}"/>
    <cellStyle name="Normal 4 2 2 2 3" xfId="3957" xr:uid="{2BABE42E-2400-4B8D-A778-C121FE215AC3}"/>
    <cellStyle name="Normal 4 2 2 2 3 2" xfId="7269" xr:uid="{F5DEFDBA-A8E8-43EC-8931-06AF06F03955}"/>
    <cellStyle name="Normal 4 2 2 2 4" xfId="7270" xr:uid="{05BCD50D-338F-4AA1-8D59-AC5D04DC90BA}"/>
    <cellStyle name="Normal 4 2 2 3" xfId="2863" xr:uid="{6A990C9F-AC9A-47C1-B281-6E59D4A28F44}"/>
    <cellStyle name="Normal 4 2 2 3 2" xfId="4321" xr:uid="{7FFD00EE-2EFF-45ED-B3C0-E6E4DC3E2A68}"/>
    <cellStyle name="Normal 4 2 2 3 2 2" xfId="7271" xr:uid="{91CC1476-87F9-49AE-891D-CEF12736818E}"/>
    <cellStyle name="Normal 4 2 2 3 3" xfId="7272" xr:uid="{077A7BFA-65E4-4734-B268-CAEB85B5E4D8}"/>
    <cellStyle name="Normal 4 2 2 4" xfId="3593" xr:uid="{159734D5-0A13-4B40-B66B-F97C0887EAE8}"/>
    <cellStyle name="Normal 4 2 2 4 2" xfId="7273" xr:uid="{A60AA460-05E4-4966-A12C-E1C72AB81192}"/>
    <cellStyle name="Normal 4 2 2 5" xfId="7274" xr:uid="{E5139325-912B-43FA-A095-BDE7C41C9F6E}"/>
    <cellStyle name="Normal 4 2 3" xfId="2313" xr:uid="{6148F029-3AFF-421C-AD83-AD419E88F879}"/>
    <cellStyle name="Normal 4 2 3 2" xfId="3045" xr:uid="{19E75788-30AB-4782-9592-C95C194D0DDE}"/>
    <cellStyle name="Normal 4 2 3 2 2" xfId="4503" xr:uid="{C0E7AD28-68B4-4B83-90D8-15FC1994E02F}"/>
    <cellStyle name="Normal 4 2 3 2 2 2" xfId="7275" xr:uid="{18EC6E0D-E48A-4B43-B07B-29E8DB4E2182}"/>
    <cellStyle name="Normal 4 2 3 2 3" xfId="7276" xr:uid="{5275288F-DFD8-4EDA-AA2B-B21E5DB8F742}"/>
    <cellStyle name="Normal 4 2 3 3" xfId="3775" xr:uid="{F8EDF22D-CB3B-435F-89C5-77F9F40F5598}"/>
    <cellStyle name="Normal 4 2 3 3 2" xfId="7277" xr:uid="{40913905-BB73-4287-AC1D-412294C1CDF9}"/>
    <cellStyle name="Normal 4 2 3 4" xfId="7278" xr:uid="{F32F0EB7-8F10-44B9-B778-40919A93FABD}"/>
    <cellStyle name="Normal 4 2 4" xfId="2679" xr:uid="{F4E62C91-09F4-4F25-B57C-9F7FC5BD4CB8}"/>
    <cellStyle name="Normal 4 2 4 2" xfId="4139" xr:uid="{E947088F-AF7A-46FF-86B7-62703013894E}"/>
    <cellStyle name="Normal 4 2 4 2 2" xfId="7279" xr:uid="{5AE0AFDC-635A-412B-8F63-AAC5EBFF8EF4}"/>
    <cellStyle name="Normal 4 2 4 3" xfId="7280" xr:uid="{1FD77755-D748-4379-8385-15685A00D58F}"/>
    <cellStyle name="Normal 4 2 5" xfId="3409" xr:uid="{BDBB87FE-8165-407F-9F96-2A8F28AFEA22}"/>
    <cellStyle name="Normal 4 2 5 2" xfId="7281" xr:uid="{7616A3DD-DC6F-4636-BF04-FFA62957EF0A}"/>
    <cellStyle name="Normal 4 2 6" xfId="7282" xr:uid="{C3C35F39-764B-4C8B-9789-87CC11F85CAE}"/>
    <cellStyle name="Normal 4 2 7" xfId="9384" xr:uid="{84C1FD6C-B90D-4E35-B197-798C046A5A39}"/>
    <cellStyle name="Normal 4 3" xfId="408" xr:uid="{00000000-0005-0000-0000-000020010000}"/>
    <cellStyle name="Normal 4 3 2" xfId="788" xr:uid="{00000000-0005-0000-0000-000021010000}"/>
    <cellStyle name="Normal 4 3 3" xfId="462" xr:uid="{00000000-0005-0000-0000-000022010000}"/>
    <cellStyle name="Normal 4 3 3 2" xfId="1713" xr:uid="{9D241CBB-3F2D-4900-BE38-D7D177722EAF}"/>
    <cellStyle name="Normal 4 3 3 2 2" xfId="2553" xr:uid="{5F0BBDF2-1B77-4D49-89E6-8829BF53B3B1}"/>
    <cellStyle name="Normal 4 3 3 2 2 2" xfId="3283" xr:uid="{06F9B83C-68FC-48F2-8B73-B7D0AB54609A}"/>
    <cellStyle name="Normal 4 3 3 2 2 2 2" xfId="4741" xr:uid="{8C51790C-921A-43B6-B2C0-0EB276A0BB8E}"/>
    <cellStyle name="Normal 4 3 3 2 2 2 2 2" xfId="7283" xr:uid="{501618D1-48ED-40FB-BCCD-5514CE11D49A}"/>
    <cellStyle name="Normal 4 3 3 2 2 2 3" xfId="7284" xr:uid="{412432E0-8253-45E4-9C59-769211A33673}"/>
    <cellStyle name="Normal 4 3 3 2 2 3" xfId="4013" xr:uid="{B7B40FC7-5F55-4538-B62A-D24BA991762E}"/>
    <cellStyle name="Normal 4 3 3 2 2 3 2" xfId="7285" xr:uid="{785DE6AE-CD8C-4716-89BB-DC4EDA6DC9FD}"/>
    <cellStyle name="Normal 4 3 3 2 2 4" xfId="7286" xr:uid="{8BC8BA2D-DA1E-4D51-B94F-3CB7D1B5FEC1}"/>
    <cellStyle name="Normal 4 3 3 2 3" xfId="2919" xr:uid="{C2091918-66CB-4773-9EF3-94EC9C79A013}"/>
    <cellStyle name="Normal 4 3 3 2 3 2" xfId="4377" xr:uid="{CB9F3511-215F-42AF-A9A5-4F88A8DD50E8}"/>
    <cellStyle name="Normal 4 3 3 2 3 2 2" xfId="7287" xr:uid="{DD14BB8D-6894-4EC3-B8A5-EC4287083EBD}"/>
    <cellStyle name="Normal 4 3 3 2 3 3" xfId="7288" xr:uid="{5EC60B93-C35D-4A00-9746-6BE776C5A376}"/>
    <cellStyle name="Normal 4 3 3 2 4" xfId="3649" xr:uid="{3CE98436-04D2-410A-A041-F182162BF545}"/>
    <cellStyle name="Normal 4 3 3 2 4 2" xfId="7289" xr:uid="{E1E3D710-A26C-4444-87FD-D9943581E551}"/>
    <cellStyle name="Normal 4 3 3 2 5" xfId="7290" xr:uid="{B7BEC72C-3A5E-4F0D-A066-748708B0C4EE}"/>
    <cellStyle name="Normal 4 3 3 3" xfId="2369" xr:uid="{2B99666C-801D-43ED-9411-D92C31043AF0}"/>
    <cellStyle name="Normal 4 3 3 3 2" xfId="3101" xr:uid="{AC56A292-A7A0-4C54-8FC8-84F61DE573AB}"/>
    <cellStyle name="Normal 4 3 3 3 2 2" xfId="4559" xr:uid="{C93926CB-2756-4E7C-8AB5-C4A70B720764}"/>
    <cellStyle name="Normal 4 3 3 3 2 2 2" xfId="7291" xr:uid="{74159F2B-8C5B-4F5F-9793-5D6B4A17A806}"/>
    <cellStyle name="Normal 4 3 3 3 2 3" xfId="7292" xr:uid="{893B20FA-C3CB-49AE-92DC-E69DA5352A87}"/>
    <cellStyle name="Normal 4 3 3 3 3" xfId="3831" xr:uid="{0C8A9E94-BECA-40B2-99C8-E32F922E0988}"/>
    <cellStyle name="Normal 4 3 3 3 3 2" xfId="7293" xr:uid="{35098534-400E-4AF6-9905-F74439DD24CD}"/>
    <cellStyle name="Normal 4 3 3 3 4" xfId="7294" xr:uid="{1E95408B-06F5-4FB4-9E17-3ADE32B1B1E9}"/>
    <cellStyle name="Normal 4 3 3 4" xfId="2735" xr:uid="{48B5DF5F-D4F2-4DEB-B772-083E8A9394F5}"/>
    <cellStyle name="Normal 4 3 3 4 2" xfId="4195" xr:uid="{EFF3E99A-4730-4B39-B7C6-8E4293C8C4AD}"/>
    <cellStyle name="Normal 4 3 3 4 2 2" xfId="7295" xr:uid="{4CE8989A-AFBC-43D4-97B2-2CE96847A317}"/>
    <cellStyle name="Normal 4 3 3 4 3" xfId="7296" xr:uid="{372BF24B-5556-496C-9B68-8942A5C7DA5E}"/>
    <cellStyle name="Normal 4 3 3 5" xfId="3465" xr:uid="{A0D7016D-3FE6-4591-BBE2-B9E858F6E6A2}"/>
    <cellStyle name="Normal 4 3 3 5 2" xfId="7297" xr:uid="{3752E0A0-7EAD-4D76-B2F4-972B1563DCF6}"/>
    <cellStyle name="Normal 4 3 3 6" xfId="7298" xr:uid="{002D7BCE-92BC-4378-9620-98D0E3D26C38}"/>
    <cellStyle name="Normal 4 3_Forecast Flash Report" xfId="842" xr:uid="{00000000-0005-0000-0000-000023010000}"/>
    <cellStyle name="Normal 4 4" xfId="469" xr:uid="{00000000-0005-0000-0000-000024010000}"/>
    <cellStyle name="Normal 4 5" xfId="927" xr:uid="{00000000-0005-0000-0000-000025010000}"/>
    <cellStyle name="Normal 4 6" xfId="1509" xr:uid="{38D24969-1CEB-46A5-A11D-FFA88A2EFC72}"/>
    <cellStyle name="Normal 4 6 2" xfId="2410" xr:uid="{139FDA33-83C7-40A0-BABB-FC44BA944894}"/>
    <cellStyle name="Normal 4 6 2 2" xfId="3140" xr:uid="{207F9285-92B5-4C9B-ACC4-8D749810B5F2}"/>
    <cellStyle name="Normal 4 6 2 2 2" xfId="4598" xr:uid="{9F4D18FD-043E-4CE1-A529-08887EAEA26C}"/>
    <cellStyle name="Normal 4 6 2 2 2 2" xfId="7299" xr:uid="{CB6AE205-E8E5-4A8D-8133-1FED91EBC5DE}"/>
    <cellStyle name="Normal 4 6 2 2 3" xfId="7300" xr:uid="{0107A42D-B471-4AD0-8C7E-59037154888B}"/>
    <cellStyle name="Normal 4 6 2 3" xfId="3870" xr:uid="{3FBCACD1-E751-4430-BE88-BF3269750554}"/>
    <cellStyle name="Normal 4 6 2 3 2" xfId="7301" xr:uid="{09CD2224-0FFF-4098-86CE-9DB2E0204B46}"/>
    <cellStyle name="Normal 4 6 2 4" xfId="7302" xr:uid="{ED948634-029A-43A1-A8DE-31D42D6CCEDB}"/>
    <cellStyle name="Normal 4 6 3" xfId="2776" xr:uid="{17A04B1D-94D0-470D-BB80-8C2665ED8789}"/>
    <cellStyle name="Normal 4 6 3 2" xfId="4234" xr:uid="{5B812063-8DC8-4CA7-989D-BA6F6CF36785}"/>
    <cellStyle name="Normal 4 6 3 2 2" xfId="7303" xr:uid="{5F148298-FC72-406A-98F6-938D23805D24}"/>
    <cellStyle name="Normal 4 6 3 3" xfId="7304" xr:uid="{93FEDF4C-03DA-4E8A-AB7C-140CCB7B2B46}"/>
    <cellStyle name="Normal 4 6 4" xfId="3506" xr:uid="{8A34D0EF-3FEE-4608-A9F4-9D3E433A1BE2}"/>
    <cellStyle name="Normal 4 6 4 2" xfId="7305" xr:uid="{0EBC1390-EC0C-4A16-81CC-C62CB7BF7E07}"/>
    <cellStyle name="Normal 4 6 5" xfId="7306" xr:uid="{0D615F32-725B-42F0-B0C8-E8C2A6F3B272}"/>
    <cellStyle name="Normal 4 7" xfId="2226" xr:uid="{2595667F-7487-48E9-856F-1352FF72D9F9}"/>
    <cellStyle name="Normal 4 7 2" xfId="2958" xr:uid="{B42C1081-7F15-4CAA-A779-2554C0058409}"/>
    <cellStyle name="Normal 4 7 2 2" xfId="4416" xr:uid="{34CA2BB3-CB71-4AD5-B974-690A35DA7ED6}"/>
    <cellStyle name="Normal 4 7 2 2 2" xfId="7307" xr:uid="{B441D1B2-5EAC-4BE4-AC33-409BD1935697}"/>
    <cellStyle name="Normal 4 7 2 3" xfId="7308" xr:uid="{0959CEAE-EC51-49D7-8FCD-E7A21C0633F6}"/>
    <cellStyle name="Normal 4 7 3" xfId="3688" xr:uid="{21532E95-CE42-45E2-8E0E-D8ABF0074097}"/>
    <cellStyle name="Normal 4 7 3 2" xfId="7309" xr:uid="{B21FAE0F-E6BF-4BFD-8CB4-3F9CF3D09C43}"/>
    <cellStyle name="Normal 4 7 4" xfId="7310" xr:uid="{B79DFA7B-9D98-40F5-9D34-97316FDB376B}"/>
    <cellStyle name="Normal 4 8" xfId="2592" xr:uid="{348BAAD2-292A-4E39-9788-623CD9482165}"/>
    <cellStyle name="Normal 4 8 2" xfId="4052" xr:uid="{2FE48837-617D-434A-80B9-72F6DB5FA7A2}"/>
    <cellStyle name="Normal 4 8 2 2" xfId="7311" xr:uid="{1CF411A4-6397-4F73-8674-3C662850F8E9}"/>
    <cellStyle name="Normal 4 8 3" xfId="7312" xr:uid="{10C03172-0FEA-4B71-8F85-FEF9E0144564}"/>
    <cellStyle name="Normal 4 9" xfId="3322" xr:uid="{0F9718C6-9AE5-4A66-A66F-A7B7F40043E2}"/>
    <cellStyle name="Normal 4 9 2" xfId="7313" xr:uid="{5CE0C138-ED4C-45F2-9245-2317ADD250C7}"/>
    <cellStyle name="Normal 4_Forecast Flash Report" xfId="940" xr:uid="{00000000-0005-0000-0000-000026010000}"/>
    <cellStyle name="Normal 40" xfId="7695" xr:uid="{1D79FA71-2BAC-4370-9760-8C42A91C3801}"/>
    <cellStyle name="Normal 41" xfId="7693" xr:uid="{D6B2B9C2-65E8-4620-AB89-6ED997576197}"/>
    <cellStyle name="Normal 42" xfId="7696" xr:uid="{8BAEE990-20A9-4A39-8EFE-9D040896DB03}"/>
    <cellStyle name="Normal 43" xfId="7697" xr:uid="{C9E50DD8-6E00-4097-AE36-E3917AE87004}"/>
    <cellStyle name="Normal 44" xfId="7698" xr:uid="{EDBBD663-1864-4B52-9A41-E08125E376F3}"/>
    <cellStyle name="Normal 45" xfId="7699" xr:uid="{A0297B02-2DD6-49B0-B2DC-C5F4C78FF864}"/>
    <cellStyle name="Normal 46" xfId="1229" xr:uid="{D118A73C-5B25-430C-8F92-BB64CB314F56}"/>
    <cellStyle name="Normal 47" xfId="1329" xr:uid="{6E1DAEDB-36E6-47F4-9331-7A777FE3EA7F}"/>
    <cellStyle name="Normal 48" xfId="1464" xr:uid="{B29B57C1-85EE-49B1-89A9-616B4A11B3A5}"/>
    <cellStyle name="Normal 49" xfId="7873" xr:uid="{980A9FDB-B56A-468F-9B5C-E2DC140FEE1C}"/>
    <cellStyle name="Normal 5" xfId="32" xr:uid="{00000000-0005-0000-0000-000027010000}"/>
    <cellStyle name="Normal 5 2" xfId="228" xr:uid="{00000000-0005-0000-0000-000028010000}"/>
    <cellStyle name="Normal 5 2 2" xfId="9312" xr:uid="{8D003445-983A-479F-94CB-382A85505096}"/>
    <cellStyle name="Normal 5 3" xfId="1512" xr:uid="{15354386-78FB-4703-972F-DA12EDA3FFE7}"/>
    <cellStyle name="Normal 5 3 2" xfId="2413" xr:uid="{BDD221D5-3091-4E56-9843-BE8121D8340D}"/>
    <cellStyle name="Normal 5 3 2 2" xfId="3143" xr:uid="{7DEA8888-5A5C-44C7-9372-8AC1D1F02A60}"/>
    <cellStyle name="Normal 5 3 2 2 2" xfId="4601" xr:uid="{AB5E9800-C9E4-487D-8640-B80E8C33EC7A}"/>
    <cellStyle name="Normal 5 3 2 2 2 2" xfId="7314" xr:uid="{30C67D7E-E449-49A7-BF4C-B3639603B6E6}"/>
    <cellStyle name="Normal 5 3 2 2 3" xfId="7315" xr:uid="{3D85852C-4D52-4F06-B58B-A21CB4A41B52}"/>
    <cellStyle name="Normal 5 3 2 3" xfId="3873" xr:uid="{194C8192-6315-49AC-A8A2-9BAA6201BD58}"/>
    <cellStyle name="Normal 5 3 2 3 2" xfId="7316" xr:uid="{031DCA02-77D2-4B8A-A189-D0440134B65E}"/>
    <cellStyle name="Normal 5 3 2 4" xfId="7317" xr:uid="{11F16ED7-53D9-4738-89A2-8FACBDE392CB}"/>
    <cellStyle name="Normal 5 3 3" xfId="2779" xr:uid="{1B5FE785-2D6F-413A-85FB-C1DFD6F4CB4C}"/>
    <cellStyle name="Normal 5 3 3 2" xfId="4237" xr:uid="{9E5DCA48-D7DB-4D3E-8F46-686864B4BA70}"/>
    <cellStyle name="Normal 5 3 3 2 2" xfId="7318" xr:uid="{68F51B1F-CB99-46A8-8E44-7F580B3089A2}"/>
    <cellStyle name="Normal 5 3 3 3" xfId="7319" xr:uid="{35947826-5152-4830-97E0-E7AB4B85FF17}"/>
    <cellStyle name="Normal 5 3 4" xfId="3509" xr:uid="{88A298DB-2C27-4A0F-9C58-F48809FBEE0C}"/>
    <cellStyle name="Normal 5 3 4 2" xfId="7320" xr:uid="{BEA3C24C-A258-4AB4-A3A6-F981D9F26580}"/>
    <cellStyle name="Normal 5 3 5" xfId="7321" xr:uid="{A6201D60-0364-46AF-934F-C6F1204DAA0E}"/>
    <cellStyle name="Normal 5 4" xfId="2229" xr:uid="{50069D90-C0F5-4F63-992B-FB8D14456282}"/>
    <cellStyle name="Normal 5 4 2" xfId="2961" xr:uid="{EE2D995B-2D76-496B-B35D-7A94C04CB62D}"/>
    <cellStyle name="Normal 5 4 2 2" xfId="4419" xr:uid="{32C7C796-3E2B-4347-AC11-3285B16C1233}"/>
    <cellStyle name="Normal 5 4 2 2 2" xfId="7322" xr:uid="{7AE24745-F890-4CE7-B74E-A6A5215B1C89}"/>
    <cellStyle name="Normal 5 4 2 3" xfId="7323" xr:uid="{4E358BC8-1FB6-4DBD-91CF-75261407F4D2}"/>
    <cellStyle name="Normal 5 4 3" xfId="3691" xr:uid="{04B86BC3-59CB-4B88-9851-988B31CA5094}"/>
    <cellStyle name="Normal 5 4 3 2" xfId="7324" xr:uid="{9777D9B5-D6CC-4D4B-9A22-12DC16255966}"/>
    <cellStyle name="Normal 5 4 4" xfId="7325" xr:uid="{C15549CB-E44F-40CA-BC66-73B40C119305}"/>
    <cellStyle name="Normal 5 5" xfId="2595" xr:uid="{3E1335CD-70ED-4244-A1AC-1AA69CC73205}"/>
    <cellStyle name="Normal 5 5 2" xfId="4055" xr:uid="{D8E45E92-6C2A-4095-9028-A882C3BB3D44}"/>
    <cellStyle name="Normal 5 5 2 2" xfId="7326" xr:uid="{C2AFCB23-2C05-49AF-AA47-FFA3A4052465}"/>
    <cellStyle name="Normal 5 5 3" xfId="7327" xr:uid="{B94A47A8-127B-40C2-AEE5-7FCBA8B4EAA2}"/>
    <cellStyle name="Normal 5 6" xfId="3325" xr:uid="{2F7A8653-9CBD-4135-8738-07FEDCDAC1F5}"/>
    <cellStyle name="Normal 5 6 2" xfId="7328" xr:uid="{5F83154D-2DF5-4B1F-80ED-AE3AD8F9F7C8}"/>
    <cellStyle name="Normal 5 7" xfId="7329" xr:uid="{CA740F1D-82C2-40D9-B197-068E594B204F}"/>
    <cellStyle name="Normal 5 8" xfId="9379" xr:uid="{E33FACF0-86FC-4B2F-97D0-446748D2E84B}"/>
    <cellStyle name="Normal 50" xfId="1338" xr:uid="{8056D261-7A35-40EE-A7BA-6D62EA687292}"/>
    <cellStyle name="Normal 51" xfId="1219" xr:uid="{2DFC43CD-714F-441B-B4B9-AD6E1170CA26}"/>
    <cellStyle name="Normal 52" xfId="1324" xr:uid="{BB6968F5-DD50-4921-A10A-68D2D0AB1E2A}"/>
    <cellStyle name="Normal 53" xfId="8787" xr:uid="{E06520E9-70BD-414D-920C-7A807342201D}"/>
    <cellStyle name="Normal 54" xfId="8903" xr:uid="{B6145016-1DC0-4FB8-B901-DA00EF458303}"/>
    <cellStyle name="Normal 55" xfId="9098" xr:uid="{BD91B7F3-0E0B-4264-AC26-F44C7AE3DD6D}"/>
    <cellStyle name="Normal 56" xfId="8734" xr:uid="{5AA32AA4-AB8E-4ADF-ACCE-16A446A1FC4B}"/>
    <cellStyle name="Normal 57" xfId="1433" xr:uid="{C27C3A01-459D-4780-BE72-10F53AF89C00}"/>
    <cellStyle name="Normal 58" xfId="1228" xr:uid="{47E376C8-D941-48C5-9846-E016561EDF02}"/>
    <cellStyle name="Normal 59" xfId="9141" xr:uid="{10380D7B-AFD3-437A-86F8-647E30EBC16A}"/>
    <cellStyle name="Normal 6" xfId="34" xr:uid="{00000000-0005-0000-0000-000029010000}"/>
    <cellStyle name="Normal 6 10" xfId="9247" xr:uid="{91E1485E-E50C-4581-B20B-64D78B27266C}"/>
    <cellStyle name="Normal 6 11" xfId="9378" xr:uid="{6E4C68DF-4435-49A0-B2BC-5C3C34193B03}"/>
    <cellStyle name="Normal 6 2" xfId="350" xr:uid="{00000000-0005-0000-0000-00002A010000}"/>
    <cellStyle name="Normal 6 2 2" xfId="745" xr:uid="{00000000-0005-0000-0000-00002B010000}"/>
    <cellStyle name="Normal 6 2 2 2" xfId="1950" xr:uid="{637F0571-3928-4866-A2E2-29AB73A56D71}"/>
    <cellStyle name="Normal 6 2 2 2 2" xfId="2568" xr:uid="{77D89F09-4F36-4E96-B881-B90F67FB0A36}"/>
    <cellStyle name="Normal 6 2 2 2 2 2" xfId="3298" xr:uid="{DA2F2BF4-AFA6-4F5B-9556-2453421984F9}"/>
    <cellStyle name="Normal 6 2 2 2 2 2 2" xfId="4756" xr:uid="{E7DA3AF5-6F8B-4285-9095-A204BC5722CF}"/>
    <cellStyle name="Normal 6 2 2 2 2 2 2 2" xfId="7330" xr:uid="{A0B31105-460B-4B4C-8EC4-286C0FD8D1C6}"/>
    <cellStyle name="Normal 6 2 2 2 2 2 3" xfId="7331" xr:uid="{37212B34-729F-4B90-86AD-27CCCF0F3A14}"/>
    <cellStyle name="Normal 6 2 2 2 2 3" xfId="4028" xr:uid="{CBE83A35-42F4-4279-B477-6757BC809068}"/>
    <cellStyle name="Normal 6 2 2 2 2 3 2" xfId="7332" xr:uid="{E87E9FD3-D404-4AB3-AD6B-9A93222DACA9}"/>
    <cellStyle name="Normal 6 2 2 2 2 4" xfId="7333" xr:uid="{E3CC9187-1151-4917-8F0B-94CEC6A5E43E}"/>
    <cellStyle name="Normal 6 2 2 2 3" xfId="2934" xr:uid="{D4BECFB3-3887-4B9C-AEB2-556230237323}"/>
    <cellStyle name="Normal 6 2 2 2 3 2" xfId="4392" xr:uid="{DE1C4C9D-456D-45F3-B44C-1A444949AA93}"/>
    <cellStyle name="Normal 6 2 2 2 3 2 2" xfId="7334" xr:uid="{7E081F56-5E71-4635-A77A-80BFA8D4D508}"/>
    <cellStyle name="Normal 6 2 2 2 3 3" xfId="7335" xr:uid="{B7C8FD7D-F321-4196-B18C-C4D7B11B29DD}"/>
    <cellStyle name="Normal 6 2 2 2 4" xfId="3664" xr:uid="{9FA8C11F-ACE5-44AD-8768-C67BCFC01BE6}"/>
    <cellStyle name="Normal 6 2 2 2 4 2" xfId="7336" xr:uid="{A4337D54-0C73-481F-8234-031DD34FE481}"/>
    <cellStyle name="Normal 6 2 2 2 5" xfId="7337" xr:uid="{3C6ED0F9-1921-4A28-8AC6-E788F2BDB976}"/>
    <cellStyle name="Normal 6 2 2 3" xfId="2385" xr:uid="{7E25B58E-01E9-43EE-B34F-0FF4E022B7E4}"/>
    <cellStyle name="Normal 6 2 2 3 2" xfId="3116" xr:uid="{E4382419-84F2-4D74-946F-C96123996544}"/>
    <cellStyle name="Normal 6 2 2 3 2 2" xfId="4574" xr:uid="{09C063AE-D35F-4076-967F-E8940B061F85}"/>
    <cellStyle name="Normal 6 2 2 3 2 2 2" xfId="7338" xr:uid="{9C587775-E7DA-4121-99C0-CC55D841B8D8}"/>
    <cellStyle name="Normal 6 2 2 3 2 3" xfId="7339" xr:uid="{77B3DAF7-B2A5-495F-A065-9C24646C826D}"/>
    <cellStyle name="Normal 6 2 2 3 3" xfId="3846" xr:uid="{D14CBB5E-A130-4B78-B88E-559F929EF011}"/>
    <cellStyle name="Normal 6 2 2 3 3 2" xfId="7340" xr:uid="{B71328A4-9863-4A31-84E5-767FE8A62C35}"/>
    <cellStyle name="Normal 6 2 2 3 4" xfId="7341" xr:uid="{3B5DE66F-D393-4BD2-97BE-959BB9FBB192}"/>
    <cellStyle name="Normal 6 2 2 4" xfId="2751" xr:uid="{266C57A9-427B-4870-8113-17522F8D4734}"/>
    <cellStyle name="Normal 6 2 2 4 2" xfId="4210" xr:uid="{618777DF-D4B0-48EA-93A6-861B1D3B205F}"/>
    <cellStyle name="Normal 6 2 2 4 2 2" xfId="7342" xr:uid="{F253D438-FB9A-425B-9DB8-DB52342B3C81}"/>
    <cellStyle name="Normal 6 2 2 4 3" xfId="7343" xr:uid="{4269FC6F-0708-4A4A-B85B-763635F798FB}"/>
    <cellStyle name="Normal 6 2 2 5" xfId="3481" xr:uid="{737FA249-F9A0-4521-8F68-0B37B2C38BC1}"/>
    <cellStyle name="Normal 6 2 2 5 2" xfId="7344" xr:uid="{117E395A-2EAB-497B-8A77-25D12541B2C7}"/>
    <cellStyle name="Normal 6 2 2 6" xfId="7345" xr:uid="{4A677F77-C1B4-4EE8-B157-E59646B46BF2}"/>
    <cellStyle name="Normal 6 2 3" xfId="480" xr:uid="{00000000-0005-0000-0000-00002C010000}"/>
    <cellStyle name="Normal 6 2 4" xfId="1633" xr:uid="{FFF8320C-FFC2-4D63-88E9-18FBCD1FC1E7}"/>
    <cellStyle name="Normal 6 2 4 2" xfId="2498" xr:uid="{9B0A22B0-15E6-4AB9-AFC2-43B0F8E0B248}"/>
    <cellStyle name="Normal 6 2 4 2 2" xfId="3228" xr:uid="{E0EBF150-CAA0-46E6-81E6-37A4C1C4699E}"/>
    <cellStyle name="Normal 6 2 4 2 2 2" xfId="4686" xr:uid="{B288E8E7-5854-4394-AEA6-B5EEE82D7D55}"/>
    <cellStyle name="Normal 6 2 4 2 2 2 2" xfId="7346" xr:uid="{5E45B5A8-C203-4E08-894D-6C198F9E6CBB}"/>
    <cellStyle name="Normal 6 2 4 2 2 3" xfId="7347" xr:uid="{DF0C5357-8E46-4534-A8EB-B78A33220A5D}"/>
    <cellStyle name="Normal 6 2 4 2 3" xfId="3958" xr:uid="{48889B78-7411-48AC-819F-34C443A79AF9}"/>
    <cellStyle name="Normal 6 2 4 2 3 2" xfId="7348" xr:uid="{BD53F6B0-2035-4A1B-8DCB-DC2ACB03BF4F}"/>
    <cellStyle name="Normal 6 2 4 2 4" xfId="7349" xr:uid="{527ECC6E-E869-4CD5-9E1C-DBB10DB4DE1B}"/>
    <cellStyle name="Normal 6 2 4 3" xfId="2864" xr:uid="{015B6B1C-3113-4056-BB21-D96A7959F4D9}"/>
    <cellStyle name="Normal 6 2 4 3 2" xfId="4322" xr:uid="{0D7E0201-3C78-4150-B3CD-BA3425BA45F0}"/>
    <cellStyle name="Normal 6 2 4 3 2 2" xfId="7350" xr:uid="{C9DEE8D0-ABF1-42C3-89B8-5980FEAB8CA6}"/>
    <cellStyle name="Normal 6 2 4 3 3" xfId="7351" xr:uid="{C20FAE30-2AAB-4476-BB3E-8FE59DF90AAD}"/>
    <cellStyle name="Normal 6 2 4 4" xfId="3594" xr:uid="{3D7F4ECD-6D07-45E7-AE52-00FC902A7964}"/>
    <cellStyle name="Normal 6 2 4 4 2" xfId="7352" xr:uid="{911A943B-A32E-43DF-AD55-AB187F3892BC}"/>
    <cellStyle name="Normal 6 2 4 5" xfId="7353" xr:uid="{643A77AB-51CE-4F6B-84C4-A851BBBFFB17}"/>
    <cellStyle name="Normal 6 2 5" xfId="2314" xr:uid="{3B649429-7FBC-4061-8493-2E40A2102954}"/>
    <cellStyle name="Normal 6 2 5 2" xfId="3046" xr:uid="{ED143A75-F801-4C81-92AD-87FDE5506E89}"/>
    <cellStyle name="Normal 6 2 5 2 2" xfId="4504" xr:uid="{C08170B5-7DCE-4D16-A897-272A179A8D82}"/>
    <cellStyle name="Normal 6 2 5 2 2 2" xfId="7354" xr:uid="{8F37C9D0-C241-497E-B29B-685F31FF2588}"/>
    <cellStyle name="Normal 6 2 5 2 3" xfId="7355" xr:uid="{061430BB-7872-4508-8570-41535179F0A9}"/>
    <cellStyle name="Normal 6 2 5 3" xfId="3776" xr:uid="{BCA0C278-9F26-478D-96EB-1D9B923B9557}"/>
    <cellStyle name="Normal 6 2 5 3 2" xfId="7356" xr:uid="{6FAB1562-7D16-4828-A395-C854BD4D5623}"/>
    <cellStyle name="Normal 6 2 5 4" xfId="7357" xr:uid="{0F4DC798-9968-42B5-A8BD-3430D2772164}"/>
    <cellStyle name="Normal 6 2 6" xfId="2680" xr:uid="{F02C4D77-D108-4C2A-A4B9-ACFF2B4CB253}"/>
    <cellStyle name="Normal 6 2 6 2" xfId="4140" xr:uid="{DC19B2E7-D560-45F4-AFDC-4231E902B9A7}"/>
    <cellStyle name="Normal 6 2 6 2 2" xfId="7358" xr:uid="{EA57A146-CD41-40E1-B8D3-0DE34194EB1F}"/>
    <cellStyle name="Normal 6 2 6 3" xfId="7359" xr:uid="{3DB008E1-A4D2-4CCF-A40B-229EAB1780D9}"/>
    <cellStyle name="Normal 6 2 7" xfId="3410" xr:uid="{A2F88992-5C4C-4439-862D-9B06B932A039}"/>
    <cellStyle name="Normal 6 2 7 2" xfId="7360" xr:uid="{9089F2FF-68D9-499A-A4E9-BB89161AD1E7}"/>
    <cellStyle name="Normal 6 2 8" xfId="7361" xr:uid="{E4A38278-3D4D-4FDC-9273-8C49974275CA}"/>
    <cellStyle name="Normal 6 2 9" xfId="8200" xr:uid="{876DCB30-FCC3-44E5-9EEC-A04F71EC33C6}"/>
    <cellStyle name="Normal 6 2_Forecast Flash Report" xfId="716" xr:uid="{00000000-0005-0000-0000-00002D010000}"/>
    <cellStyle name="Normal 6 3" xfId="534" xr:uid="{00000000-0005-0000-0000-00002E010000}"/>
    <cellStyle name="Normal 6 3 2" xfId="1759" xr:uid="{B494B0F4-6D78-42CC-B1EC-E8B59AC94F8E}"/>
    <cellStyle name="Normal 6 3 2 2" xfId="2563" xr:uid="{1EE6A6D7-9E5F-48C6-A3CE-245405EA3717}"/>
    <cellStyle name="Normal 6 3 2 2 2" xfId="3293" xr:uid="{C274723A-B11F-4216-927F-62A0BFFDC27C}"/>
    <cellStyle name="Normal 6 3 2 2 2 2" xfId="4751" xr:uid="{645D5D7B-D92F-431E-8DBA-D35879F4E1F2}"/>
    <cellStyle name="Normal 6 3 2 2 2 2 2" xfId="7362" xr:uid="{0D4565C1-9101-4BA0-9A33-94C984FF2D45}"/>
    <cellStyle name="Normal 6 3 2 2 2 3" xfId="7363" xr:uid="{F061BCD6-E1F7-4704-93DB-F58A5C024017}"/>
    <cellStyle name="Normal 6 3 2 2 3" xfId="4023" xr:uid="{0BA43BEF-470B-4844-A4E8-C156F1564A52}"/>
    <cellStyle name="Normal 6 3 2 2 3 2" xfId="7364" xr:uid="{AE4B71C0-A1D0-4D86-B1C5-DA1194118288}"/>
    <cellStyle name="Normal 6 3 2 2 4" xfId="7365" xr:uid="{72A6196B-E140-4642-9C34-2A2D82C7C99B}"/>
    <cellStyle name="Normal 6 3 2 3" xfId="2929" xr:uid="{48EB8C4C-6396-4641-8B11-5E749CAB7DC6}"/>
    <cellStyle name="Normal 6 3 2 3 2" xfId="4387" xr:uid="{3C577D0C-44B3-4585-BC64-213BC5F3018C}"/>
    <cellStyle name="Normal 6 3 2 3 2 2" xfId="7366" xr:uid="{C29B95D5-F858-4C1D-88F2-FACD2C8957C5}"/>
    <cellStyle name="Normal 6 3 2 3 3" xfId="7367" xr:uid="{11EC5868-1A7A-4CDA-81AE-F667DE005F2B}"/>
    <cellStyle name="Normal 6 3 2 4" xfId="3659" xr:uid="{716E446E-F60D-4880-9450-2909AF6B7CE8}"/>
    <cellStyle name="Normal 6 3 2 4 2" xfId="7368" xr:uid="{BF5E8FAD-08F8-49BF-9D91-532B1E26D203}"/>
    <cellStyle name="Normal 6 3 2 5" xfId="7369" xr:uid="{BE997818-6525-46EF-91C9-550720D9153C}"/>
    <cellStyle name="Normal 6 3 3" xfId="2379" xr:uid="{5E1CC36E-E45D-4700-9AB0-90C177FF9F3C}"/>
    <cellStyle name="Normal 6 3 3 2" xfId="3111" xr:uid="{08F4326D-750B-4747-8A47-2A26B9B89A66}"/>
    <cellStyle name="Normal 6 3 3 2 2" xfId="4569" xr:uid="{11900A3F-A3AE-4256-A16C-D68C134AD2E7}"/>
    <cellStyle name="Normal 6 3 3 2 2 2" xfId="7370" xr:uid="{7169CF83-6493-45E5-82E8-E14647029657}"/>
    <cellStyle name="Normal 6 3 3 2 3" xfId="7371" xr:uid="{C689E192-2DE6-4594-99DF-DB2C38C42681}"/>
    <cellStyle name="Normal 6 3 3 3" xfId="3841" xr:uid="{E179D4F9-A30A-4AC1-AC06-C6CCCE79E522}"/>
    <cellStyle name="Normal 6 3 3 3 2" xfId="7372" xr:uid="{8A151EDD-25F3-4D40-9A43-5A0EB87BD2C3}"/>
    <cellStyle name="Normal 6 3 3 4" xfId="7373" xr:uid="{3A220765-F3D9-4ACA-8E2D-407F663C7997}"/>
    <cellStyle name="Normal 6 3 4" xfId="2745" xr:uid="{EADB8341-C156-4018-BC99-F4812AB56C92}"/>
    <cellStyle name="Normal 6 3 4 2" xfId="4205" xr:uid="{9DEEA63A-D0EE-42F1-9D8A-FDF9C0285DFC}"/>
    <cellStyle name="Normal 6 3 4 2 2" xfId="7374" xr:uid="{F089157C-CA70-41F3-99A5-4E4ABC6FC891}"/>
    <cellStyle name="Normal 6 3 4 3" xfId="7375" xr:uid="{92750F4C-8333-47B6-A9CE-CC795CD47638}"/>
    <cellStyle name="Normal 6 3 5" xfId="3475" xr:uid="{4DC9F07C-B2BF-4BCE-9056-F3F0E5847C6C}"/>
    <cellStyle name="Normal 6 3 5 2" xfId="7376" xr:uid="{43D49839-D377-400B-98FD-CE85BDF9F634}"/>
    <cellStyle name="Normal 6 3 6" xfId="7377" xr:uid="{3A832743-1EE4-49F0-9014-34EDE756B134}"/>
    <cellStyle name="Normal 6 4" xfId="473" xr:uid="{00000000-0005-0000-0000-00002F010000}"/>
    <cellStyle name="Normal 6 5" xfId="1514" xr:uid="{581EFB7D-3C47-49FF-ADC7-1EBEBCAD6BD3}"/>
    <cellStyle name="Normal 6 5 2" xfId="2415" xr:uid="{3E06A94C-235E-4156-AFF5-F6F53985FEF8}"/>
    <cellStyle name="Normal 6 5 2 2" xfId="3145" xr:uid="{D32BD58B-6A52-478A-8352-8AF5443A75DB}"/>
    <cellStyle name="Normal 6 5 2 2 2" xfId="4603" xr:uid="{09359B31-1AF9-4E2D-8E15-1BF3CE92ECD5}"/>
    <cellStyle name="Normal 6 5 2 2 2 2" xfId="7378" xr:uid="{62B5AD92-5801-412D-A307-8E123EFC2797}"/>
    <cellStyle name="Normal 6 5 2 2 3" xfId="7379" xr:uid="{5601B573-B023-47E4-9024-A347A644C3C7}"/>
    <cellStyle name="Normal 6 5 2 3" xfId="3875" xr:uid="{269DAC0A-551C-4FDE-A180-64106CAD334E}"/>
    <cellStyle name="Normal 6 5 2 3 2" xfId="7380" xr:uid="{6DA58F38-C4DB-4730-BB91-393436C26822}"/>
    <cellStyle name="Normal 6 5 2 4" xfId="7381" xr:uid="{61A74AE0-1C3A-43E1-9AB1-BDB107B3DF19}"/>
    <cellStyle name="Normal 6 5 3" xfId="2781" xr:uid="{0F9FD578-8BB2-4B7B-BA68-90F93412C0C6}"/>
    <cellStyle name="Normal 6 5 3 2" xfId="4239" xr:uid="{32E7F93A-A651-4B73-9C82-0B398DB85753}"/>
    <cellStyle name="Normal 6 5 3 2 2" xfId="7382" xr:uid="{CECE3001-C684-4CA1-A288-DE3DBE999444}"/>
    <cellStyle name="Normal 6 5 3 3" xfId="7383" xr:uid="{4EEBCE1C-84EC-47E1-AF1A-6AF709E6A596}"/>
    <cellStyle name="Normal 6 5 4" xfId="3511" xr:uid="{D09A9575-332B-419B-A230-3F1D36BDE5A3}"/>
    <cellStyle name="Normal 6 5 4 2" xfId="7384" xr:uid="{13F824C4-B628-4954-BBCC-42C78494DD6E}"/>
    <cellStyle name="Normal 6 5 5" xfId="7385" xr:uid="{83301FB4-B47B-4296-8F0A-2CB0F46926AA}"/>
    <cellStyle name="Normal 6 6" xfId="2231" xr:uid="{AE3C48DF-1074-4123-862F-0D82032C0E9F}"/>
    <cellStyle name="Normal 6 6 2" xfId="2963" xr:uid="{40300F74-E303-4EE5-8E8F-6B2A21F48FEA}"/>
    <cellStyle name="Normal 6 6 2 2" xfId="4421" xr:uid="{72258460-8F72-4104-B96A-E88C7BF34D0B}"/>
    <cellStyle name="Normal 6 6 2 2 2" xfId="7386" xr:uid="{E923557C-3E45-4E90-B0C7-1D6EE7C1FC4E}"/>
    <cellStyle name="Normal 6 6 2 3" xfId="7387" xr:uid="{5E426D92-3449-4F39-884A-A9EC3DF2FA23}"/>
    <cellStyle name="Normal 6 6 3" xfId="3693" xr:uid="{A9E4ED08-AA3A-4EA1-8108-95FB8E3DA540}"/>
    <cellStyle name="Normal 6 6 3 2" xfId="7388" xr:uid="{2F56B637-69CC-4DB2-9227-192F01FBF90C}"/>
    <cellStyle name="Normal 6 6 4" xfId="7389" xr:uid="{E0EA0BD0-8522-45DD-A931-1355D5F13E67}"/>
    <cellStyle name="Normal 6 7" xfId="2597" xr:uid="{8351FE88-02D1-47F0-BF2E-B78D2393E261}"/>
    <cellStyle name="Normal 6 7 2" xfId="4057" xr:uid="{D38DD2FC-F6DA-4DAE-8168-27EA17BEB84A}"/>
    <cellStyle name="Normal 6 7 2 2" xfId="7390" xr:uid="{188B8610-EBC8-40B9-A06E-BEC4B645EB86}"/>
    <cellStyle name="Normal 6 7 3" xfId="7391" xr:uid="{63FD89CA-F232-47F9-A7E6-6F811E2802B9}"/>
    <cellStyle name="Normal 6 8" xfId="3327" xr:uid="{B763B0B9-B280-4C88-99A6-DC12B995B507}"/>
    <cellStyle name="Normal 6 8 2" xfId="7392" xr:uid="{9255708C-2D76-4CC2-8F84-815DE938DDA4}"/>
    <cellStyle name="Normal 6 9" xfId="7393" xr:uid="{3D1DAD79-F4B6-4778-B491-67F796BACE9C}"/>
    <cellStyle name="Normal 6_Forecast Flash Report" xfId="899" xr:uid="{00000000-0005-0000-0000-000030010000}"/>
    <cellStyle name="Normal 60" xfId="8067" xr:uid="{0FA2503C-F2E4-4667-A06D-5E66076E9840}"/>
    <cellStyle name="Normal 61" xfId="7948" xr:uid="{88852FC6-D536-47DD-A373-3DFD7B43C44E}"/>
    <cellStyle name="Normal 62" xfId="8134" xr:uid="{DB8F6BD7-24B9-4C28-A699-DB34AFCDEF5B}"/>
    <cellStyle name="Normal 63" xfId="8758" xr:uid="{4C055D12-8882-4BDE-ABB8-1222E6A217E0}"/>
    <cellStyle name="Normal 64" xfId="9309" xr:uid="{C7B0D85C-2AB1-4BD9-9FC5-E32BADC735B1}"/>
    <cellStyle name="Normal 65" xfId="9235" xr:uid="{4CA9CFCA-E17A-4FC1-9A73-B2F67FA206AD}"/>
    <cellStyle name="Normal 66" xfId="9207" xr:uid="{E9817B97-F101-436E-A63C-FE66F7F9FEF3}"/>
    <cellStyle name="Normal 67" xfId="9385" xr:uid="{25EC669A-2E8B-4A12-9B4F-2B1A2449E4FE}"/>
    <cellStyle name="Normal 68" xfId="9389" xr:uid="{4FA0AAAC-2E24-450E-ADF8-A0A7D2646A0E}"/>
    <cellStyle name="Normal 69" xfId="9397" xr:uid="{98D30319-20BC-45AA-BD22-C55E036EA230}"/>
    <cellStyle name="Normal 7" xfId="299" xr:uid="{00000000-0005-0000-0000-000031010000}"/>
    <cellStyle name="Normal 7 10" xfId="9355" xr:uid="{56EA990C-633D-4C0E-AF06-50D020DB7C79}"/>
    <cellStyle name="Normal 7 11" xfId="9372" xr:uid="{4A568950-849E-4134-88F2-74188063BA2F}"/>
    <cellStyle name="Normal 7 2" xfId="352" xr:uid="{00000000-0005-0000-0000-000032010000}"/>
    <cellStyle name="Normal 7 2 2" xfId="1634" xr:uid="{D0491DA8-6270-4C40-87AF-84FCBFE60947}"/>
    <cellStyle name="Normal 7 2 2 2" xfId="2499" xr:uid="{54D23343-9B7C-4ABA-855B-5AB61BE5FA3B}"/>
    <cellStyle name="Normal 7 2 2 2 2" xfId="3229" xr:uid="{BA536B6C-1784-4614-9AF8-DE46C497A0B5}"/>
    <cellStyle name="Normal 7 2 2 2 2 2" xfId="4687" xr:uid="{BC37B483-B140-4E21-B788-35DBBCF12674}"/>
    <cellStyle name="Normal 7 2 2 2 2 2 2" xfId="7394" xr:uid="{5AD49A1E-A5E5-40A8-870D-5CECCA0E5BD5}"/>
    <cellStyle name="Normal 7 2 2 2 2 3" xfId="7395" xr:uid="{FD0582AA-5773-49A9-B627-F30A47B24109}"/>
    <cellStyle name="Normal 7 2 2 2 3" xfId="3959" xr:uid="{0BDF4F48-3B26-485B-B109-7542EB84E671}"/>
    <cellStyle name="Normal 7 2 2 2 3 2" xfId="7396" xr:uid="{DA51B107-A6DD-470B-9EF1-D599AC619906}"/>
    <cellStyle name="Normal 7 2 2 2 4" xfId="7397" xr:uid="{83D68411-B80A-4DBE-AE64-D9929D4058DE}"/>
    <cellStyle name="Normal 7 2 2 3" xfId="2865" xr:uid="{93B4E56A-F168-4982-A698-DA053595928D}"/>
    <cellStyle name="Normal 7 2 2 3 2" xfId="4323" xr:uid="{7245C26A-35B8-4C5D-B975-1399ED945CC2}"/>
    <cellStyle name="Normal 7 2 2 3 2 2" xfId="7398" xr:uid="{B490AEFD-4FD5-4D65-A65A-5017C9264580}"/>
    <cellStyle name="Normal 7 2 2 3 3" xfId="7399" xr:uid="{CAA00584-1597-423F-970E-A91450954FF1}"/>
    <cellStyle name="Normal 7 2 2 4" xfId="3595" xr:uid="{51746BD0-26E4-431C-8781-9355B0F1FD5F}"/>
    <cellStyle name="Normal 7 2 2 4 2" xfId="7400" xr:uid="{FE783BE3-9A3A-4A7B-A062-6B1BFE1F1BB1}"/>
    <cellStyle name="Normal 7 2 2 5" xfId="7401" xr:uid="{65F4F026-2BB1-4FD4-834B-3036FA44BE5D}"/>
    <cellStyle name="Normal 7 2 3" xfId="2315" xr:uid="{D0BE8856-B1A5-4C3F-9DDA-D912AAAE26BB}"/>
    <cellStyle name="Normal 7 2 3 2" xfId="3047" xr:uid="{0935ACE2-35D0-4F25-8F3A-A9D14D2ED640}"/>
    <cellStyle name="Normal 7 2 3 2 2" xfId="4505" xr:uid="{4AD2AB0D-AC81-46D2-A5EE-91BB558197AB}"/>
    <cellStyle name="Normal 7 2 3 2 2 2" xfId="7402" xr:uid="{BB6E4EC5-A552-4331-A752-B32FD96D4846}"/>
    <cellStyle name="Normal 7 2 3 2 3" xfId="7403" xr:uid="{ADFAFA39-F94A-4DA6-834C-1C9D26021CD4}"/>
    <cellStyle name="Normal 7 2 3 3" xfId="3777" xr:uid="{33891E75-1E40-475A-956C-2F82771B5904}"/>
    <cellStyle name="Normal 7 2 3 3 2" xfId="7404" xr:uid="{F90EF596-8A6D-4EAC-93B0-25DE087DCA66}"/>
    <cellStyle name="Normal 7 2 3 4" xfId="7405" xr:uid="{36849029-82FB-4849-BC33-D49D14C3544B}"/>
    <cellStyle name="Normal 7 2 4" xfId="2681" xr:uid="{9C5B8FE1-483B-4AEA-82AA-D9D8BE63E0A6}"/>
    <cellStyle name="Normal 7 2 4 2" xfId="4141" xr:uid="{C30389A3-F776-471D-A3CF-B9AFD8C54EBB}"/>
    <cellStyle name="Normal 7 2 4 2 2" xfId="7406" xr:uid="{91AC2382-D1E5-4130-89DB-87CEECDBDCF8}"/>
    <cellStyle name="Normal 7 2 4 3" xfId="7407" xr:uid="{E23D5E06-6B2A-453B-A943-0F4E6551ECE6}"/>
    <cellStyle name="Normal 7 2 5" xfId="3411" xr:uid="{9587523B-8276-42E0-860E-D2FD815F34AE}"/>
    <cellStyle name="Normal 7 2 5 2" xfId="7408" xr:uid="{7F4882DD-CFB8-4271-B8B9-88CE38AE7888}"/>
    <cellStyle name="Normal 7 2 6" xfId="7409" xr:uid="{339F878E-E951-446E-B525-E81314EFD222}"/>
    <cellStyle name="Normal 7 3" xfId="703" xr:uid="{00000000-0005-0000-0000-000033010000}"/>
    <cellStyle name="Normal 7 3 2" xfId="1919" xr:uid="{9899DB6C-22EA-47E1-8C46-AA64D930F331}"/>
    <cellStyle name="Normal 7 3 2 2" xfId="2565" xr:uid="{2212567F-4DE3-429B-B7F3-E758CC63CFD3}"/>
    <cellStyle name="Normal 7 3 2 2 2" xfId="3295" xr:uid="{AA761529-3126-4D06-9A9A-F9A76BC72CED}"/>
    <cellStyle name="Normal 7 3 2 2 2 2" xfId="4753" xr:uid="{18B85D6E-8068-4F34-BDC2-C5183C4D8E5F}"/>
    <cellStyle name="Normal 7 3 2 2 2 2 2" xfId="7410" xr:uid="{5BC9E505-DF6F-468A-8265-238D069E6371}"/>
    <cellStyle name="Normal 7 3 2 2 2 3" xfId="7411" xr:uid="{C38ED71B-D401-4098-816E-6C2FCB8AC1A4}"/>
    <cellStyle name="Normal 7 3 2 2 3" xfId="4025" xr:uid="{B4ADC21D-1F74-4AD3-B926-D5B6D59DB36D}"/>
    <cellStyle name="Normal 7 3 2 2 3 2" xfId="7412" xr:uid="{08C7C2FB-CDA3-49EC-9099-274DC06EB346}"/>
    <cellStyle name="Normal 7 3 2 2 4" xfId="7413" xr:uid="{1A90E1AB-5D1D-4266-ACB5-41060A8BDBE9}"/>
    <cellStyle name="Normal 7 3 2 3" xfId="2931" xr:uid="{A9FCE178-4430-4EE5-BAE4-E19CF1FAC508}"/>
    <cellStyle name="Normal 7 3 2 3 2" xfId="4389" xr:uid="{EA86966A-AE63-4448-9DB5-D6F34047F4DC}"/>
    <cellStyle name="Normal 7 3 2 3 2 2" xfId="7414" xr:uid="{6C64B23C-B9BB-4064-9203-141C4BEAF1DC}"/>
    <cellStyle name="Normal 7 3 2 3 3" xfId="7415" xr:uid="{930FADE2-D4B0-448E-B831-AD4B78BABB2B}"/>
    <cellStyle name="Normal 7 3 2 4" xfId="3661" xr:uid="{C9D69283-BF3E-4AA1-8B24-E6137DC7EDBF}"/>
    <cellStyle name="Normal 7 3 2 4 2" xfId="7416" xr:uid="{6B47465C-3B53-4573-92F1-C365D852CEB4}"/>
    <cellStyle name="Normal 7 3 2 5" xfId="7417" xr:uid="{5B0D168B-31C0-4FD8-B759-C975AA86103F}"/>
    <cellStyle name="Normal 7 3 3" xfId="2382" xr:uid="{825E8DED-BCD6-45F3-B03B-D2B77229DC86}"/>
    <cellStyle name="Normal 7 3 3 2" xfId="3113" xr:uid="{48BA62A9-1224-4343-A9FF-7912982C87D5}"/>
    <cellStyle name="Normal 7 3 3 2 2" xfId="4571" xr:uid="{6F5073C0-7D97-4C5D-B37F-5947A58BE4C0}"/>
    <cellStyle name="Normal 7 3 3 2 2 2" xfId="7418" xr:uid="{816D4AB4-D5A9-430A-9BE8-B56BD7D88316}"/>
    <cellStyle name="Normal 7 3 3 2 3" xfId="7419" xr:uid="{CB8B57A1-7CE6-4883-A5A3-B7DB44D4066F}"/>
    <cellStyle name="Normal 7 3 3 3" xfId="3843" xr:uid="{13349CCC-3A14-429F-A8A2-8C0F5D0A18AD}"/>
    <cellStyle name="Normal 7 3 3 3 2" xfId="7420" xr:uid="{B02D4D81-29B1-4B86-9ACC-BEED47878911}"/>
    <cellStyle name="Normal 7 3 3 4" xfId="7421" xr:uid="{C86CC180-47B4-4A3F-A6A1-E7A8FA82EAB1}"/>
    <cellStyle name="Normal 7 3 4" xfId="2748" xr:uid="{3BED6415-C0CF-4151-9211-0BC4634C48CA}"/>
    <cellStyle name="Normal 7 3 4 2" xfId="4207" xr:uid="{9C3DAB61-40A9-438D-8F0C-B7EECA3F59A6}"/>
    <cellStyle name="Normal 7 3 4 2 2" xfId="7422" xr:uid="{2C87BD3C-0DA0-472B-B9D5-D6FB4DEC41F6}"/>
    <cellStyle name="Normal 7 3 4 3" xfId="7423" xr:uid="{DAD9718E-0F91-45C7-AC3D-230D1688666B}"/>
    <cellStyle name="Normal 7 3 5" xfId="3478" xr:uid="{B7D87067-7E93-4112-9B22-E211594D1B85}"/>
    <cellStyle name="Normal 7 3 5 2" xfId="7424" xr:uid="{618F674F-7200-4F65-8040-A02CF5EF4BCB}"/>
    <cellStyle name="Normal 7 3 6" xfId="7425" xr:uid="{665D58CA-4824-487C-9DD9-F66A63A8F218}"/>
    <cellStyle name="Normal 7 4" xfId="456" xr:uid="{00000000-0005-0000-0000-000034010000}"/>
    <cellStyle name="Normal 7 5" xfId="1598" xr:uid="{83E6A781-F246-478B-86C4-1902C35E8228}"/>
    <cellStyle name="Normal 7 5 2" xfId="2463" xr:uid="{B82517C1-9265-4A4F-8280-8B60549CBD29}"/>
    <cellStyle name="Normal 7 5 2 2" xfId="3193" xr:uid="{2ACBA656-9A6D-46D0-90FE-89B744E11EB1}"/>
    <cellStyle name="Normal 7 5 2 2 2" xfId="4651" xr:uid="{4DB023F3-8715-40AE-B07C-550DAD388C0C}"/>
    <cellStyle name="Normal 7 5 2 2 2 2" xfId="7426" xr:uid="{BC2520C5-5D85-4A26-987F-C3C85818AAD2}"/>
    <cellStyle name="Normal 7 5 2 2 3" xfId="7427" xr:uid="{3B24B94D-E827-4FE4-AB36-5C108219FC7B}"/>
    <cellStyle name="Normal 7 5 2 3" xfId="3923" xr:uid="{9C73D548-145F-4E86-93D9-A1D6ECFDEC8F}"/>
    <cellStyle name="Normal 7 5 2 3 2" xfId="7428" xr:uid="{3B8F0E4C-7B35-4A5E-9080-5C31EB68EEA2}"/>
    <cellStyle name="Normal 7 5 2 4" xfId="7429" xr:uid="{806C7FE3-5209-4420-85F4-AD21BA3ECB9D}"/>
    <cellStyle name="Normal 7 5 3" xfId="2829" xr:uid="{799C0C56-977E-4EB1-B5DE-082AB2DC2FAD}"/>
    <cellStyle name="Normal 7 5 3 2" xfId="4287" xr:uid="{B32F6E42-0AE2-464E-A3CB-EFE52CABEDCF}"/>
    <cellStyle name="Normal 7 5 3 2 2" xfId="7430" xr:uid="{E26CB285-A51D-476E-9A4E-E7D25F5047B0}"/>
    <cellStyle name="Normal 7 5 3 3" xfId="7431" xr:uid="{9AB7BCF4-E157-4B05-85C7-5CA9B174F2AA}"/>
    <cellStyle name="Normal 7 5 4" xfId="3559" xr:uid="{76C2CB8F-989D-45EF-8194-01C9ED039313}"/>
    <cellStyle name="Normal 7 5 4 2" xfId="7432" xr:uid="{99597A71-3531-4EBF-939A-C9F8A37A0352}"/>
    <cellStyle name="Normal 7 5 5" xfId="7433" xr:uid="{5776AC51-F61D-4903-AFB7-8BDDA4C628E7}"/>
    <cellStyle name="Normal 7 6" xfId="2279" xr:uid="{28A58F60-385E-4E8B-85BE-C1A4424AC60A}"/>
    <cellStyle name="Normal 7 6 2" xfId="3011" xr:uid="{363A75A3-CEF7-4F8E-8413-45C417FA55EE}"/>
    <cellStyle name="Normal 7 6 2 2" xfId="4469" xr:uid="{29BAF932-2F50-4CE5-BEDE-3C142BBDE196}"/>
    <cellStyle name="Normal 7 6 2 2 2" xfId="7434" xr:uid="{897047A1-B051-434F-8F34-0A081DB65F00}"/>
    <cellStyle name="Normal 7 6 2 3" xfId="7435" xr:uid="{B81A4D8A-6B0D-46D8-84CD-09FF9D50354C}"/>
    <cellStyle name="Normal 7 6 3" xfId="3741" xr:uid="{1EB3C3A7-7274-4B2A-A504-A0895E59470A}"/>
    <cellStyle name="Normal 7 6 3 2" xfId="7436" xr:uid="{C1A8ADC6-A0BE-4982-AEC7-77829EEE2EB1}"/>
    <cellStyle name="Normal 7 6 4" xfId="7437" xr:uid="{3228A645-D209-45E9-84E8-22251A42AD1A}"/>
    <cellStyle name="Normal 7 7" xfId="2645" xr:uid="{24FCF4F5-C9CC-4A06-9873-213536C485A7}"/>
    <cellStyle name="Normal 7 7 2" xfId="4105" xr:uid="{CF128621-AD97-4836-950D-0885E6FC8752}"/>
    <cellStyle name="Normal 7 7 2 2" xfId="7438" xr:uid="{58136505-00CB-470D-B7F1-A922D0961390}"/>
    <cellStyle name="Normal 7 7 3" xfId="7439" xr:uid="{9623EE6F-39D1-440C-AEFB-8ECED4F1CC12}"/>
    <cellStyle name="Normal 7 8" xfId="3375" xr:uid="{FD66F88F-9E6A-48D3-91A4-89C9A25B374F}"/>
    <cellStyle name="Normal 7 8 2" xfId="7440" xr:uid="{174C2E0F-6AD6-414F-9BC5-95B2FC567443}"/>
    <cellStyle name="Normal 7 9" xfId="7441" xr:uid="{9FE566B8-5354-44D4-A1AA-AAA8FCB1A4D2}"/>
    <cellStyle name="Normal 7_Forecast Flash Report" xfId="861" xr:uid="{00000000-0005-0000-0000-000035010000}"/>
    <cellStyle name="Normal 70" xfId="9395" xr:uid="{96E11DE2-9CF1-480E-81AB-C1005ED750ED}"/>
    <cellStyle name="Normal 71" xfId="9953" xr:uid="{08DC1E12-12DC-473F-AE8C-B64256889C6B}"/>
    <cellStyle name="Normal 72" xfId="9986" xr:uid="{9A39988E-58EA-4190-9844-3CBEF210B035}"/>
    <cellStyle name="Normal 73" xfId="475" xr:uid="{00000000-0005-0000-0000-000036010000}"/>
    <cellStyle name="Normal 73 2" xfId="1718" xr:uid="{2397DDCE-D800-4893-BCA6-CDFCB1260070}"/>
    <cellStyle name="Normal 73 2 2" xfId="2557" xr:uid="{109026AB-9AD4-4D98-8B0C-6AFF597E34E3}"/>
    <cellStyle name="Normal 73 2 2 2" xfId="3287" xr:uid="{AC71F4E1-D989-4E43-AA53-0A7213FEEEEF}"/>
    <cellStyle name="Normal 73 2 2 2 2" xfId="4745" xr:uid="{01BEF9D2-6DBB-4283-95E5-97C2DF5B9B2B}"/>
    <cellStyle name="Normal 73 2 2 2 2 2" xfId="7442" xr:uid="{FD662629-4E94-4F38-8D42-489ED0442BDD}"/>
    <cellStyle name="Normal 73 2 2 2 3" xfId="7443" xr:uid="{FE38A508-CE3B-4062-8F1E-A8C3CD43A8FB}"/>
    <cellStyle name="Normal 73 2 2 3" xfId="4017" xr:uid="{A5B3977D-58CB-44AA-AE56-3966D31698D6}"/>
    <cellStyle name="Normal 73 2 2 3 2" xfId="7444" xr:uid="{8DDAC37B-47E5-4A68-9A56-5FCFE95D8CD7}"/>
    <cellStyle name="Normal 73 2 2 4" xfId="7445" xr:uid="{62F8C028-6D42-4B94-AF80-BFCEDB28B8F9}"/>
    <cellStyle name="Normal 73 2 3" xfId="2923" xr:uid="{D48BA5F0-C202-4104-AA8A-9C9293ED41B0}"/>
    <cellStyle name="Normal 73 2 3 2" xfId="4381" xr:uid="{0400238F-A11A-48C4-844D-E86D311B291F}"/>
    <cellStyle name="Normal 73 2 3 2 2" xfId="7446" xr:uid="{674A747B-03B9-482A-8FE9-A8909B21A8E4}"/>
    <cellStyle name="Normal 73 2 3 3" xfId="7447" xr:uid="{AC37C4F8-F092-4EF8-8960-D73E2305963E}"/>
    <cellStyle name="Normal 73 2 4" xfId="3653" xr:uid="{FC74296F-F1BC-4A6A-812E-E443224EB683}"/>
    <cellStyle name="Normal 73 2 4 2" xfId="7448" xr:uid="{E62F91E3-F372-428C-A2F0-D665A29807F2}"/>
    <cellStyle name="Normal 73 2 5" xfId="7449" xr:uid="{52C2183C-CCDE-4FC6-8423-E084695C3129}"/>
    <cellStyle name="Normal 73 3" xfId="2373" xr:uid="{53A2DCED-CDE8-4F41-88D2-909FD339EB2E}"/>
    <cellStyle name="Normal 73 3 2" xfId="3105" xr:uid="{5393313D-4A72-4C9B-B123-0FFE310027E5}"/>
    <cellStyle name="Normal 73 3 2 2" xfId="4563" xr:uid="{AA3D8E1C-CF48-42B8-B81E-434182C893CC}"/>
    <cellStyle name="Normal 73 3 2 2 2" xfId="7450" xr:uid="{1D270345-DAAB-432C-A2E1-641ABC8AB087}"/>
    <cellStyle name="Normal 73 3 2 3" xfId="7451" xr:uid="{B30C68BF-F1C9-4DED-B2D2-FD624CF4DF75}"/>
    <cellStyle name="Normal 73 3 3" xfId="3835" xr:uid="{1F8671D4-A98A-4AF4-81CB-4B3043362C60}"/>
    <cellStyle name="Normal 73 3 3 2" xfId="7452" xr:uid="{EDB66C0E-F607-42D8-B9C5-78E06919CDAC}"/>
    <cellStyle name="Normal 73 3 4" xfId="7453" xr:uid="{BF8E88E7-8E34-40F2-890D-747E50D67301}"/>
    <cellStyle name="Normal 73 4" xfId="2739" xr:uid="{37BB2CCF-F47C-4DFF-9371-C8BAF556F2CF}"/>
    <cellStyle name="Normal 73 4 2" xfId="4199" xr:uid="{6F8263D0-5824-486E-9F3E-5C5E600DDAD0}"/>
    <cellStyle name="Normal 73 4 2 2" xfId="7454" xr:uid="{CEE6364E-CC9A-41F4-AEDA-756812853F5A}"/>
    <cellStyle name="Normal 73 4 3" xfId="7455" xr:uid="{F02F92F7-9FAA-45A7-9B08-E1B09B64413F}"/>
    <cellStyle name="Normal 73 5" xfId="3469" xr:uid="{FF303AEB-04D1-4903-87F5-7A700893DA89}"/>
    <cellStyle name="Normal 73 5 2" xfId="7456" xr:uid="{5ECE5FDB-D9BC-4D1C-8C41-80D4ABB03180}"/>
    <cellStyle name="Normal 73 6" xfId="7457" xr:uid="{EB178FB9-3D6F-48ED-A0E6-48513A28F6FF}"/>
    <cellStyle name="Normal 74" xfId="9966" xr:uid="{CD4DE110-B3D1-4D5A-A24F-3028C2B06F9E}"/>
    <cellStyle name="Normal 75" xfId="9947" xr:uid="{0C08AF08-6CF1-4C66-9EAD-A94887373F20}"/>
    <cellStyle name="Normal 76" xfId="9963" xr:uid="{6D42F3FC-320A-4018-8D1D-7F23AF336163}"/>
    <cellStyle name="Normal 77" xfId="9960" xr:uid="{4D3DA38B-8F63-4159-BD6D-76012680EE10}"/>
    <cellStyle name="Normal 78" xfId="9959" xr:uid="{D7F6B9BD-0561-4DD7-8AB4-86592356E94C}"/>
    <cellStyle name="Normal 79" xfId="9944" xr:uid="{50922B8A-8919-45AA-BB4B-06381621390B}"/>
    <cellStyle name="Normal 8" xfId="295" xr:uid="{00000000-0005-0000-0000-000037010000}"/>
    <cellStyle name="Normal 8 2" xfId="353" xr:uid="{00000000-0005-0000-0000-000038010000}"/>
    <cellStyle name="Normal 8 2 2" xfId="1635" xr:uid="{0B89C073-F471-4727-B501-9FE17372E219}"/>
    <cellStyle name="Normal 8 2 2 2" xfId="2500" xr:uid="{AF4B47B4-7F2A-4DFD-8DB3-373A74462EE2}"/>
    <cellStyle name="Normal 8 2 2 2 2" xfId="3230" xr:uid="{C6DD49A7-4706-4B8E-9004-48C46E27A3A0}"/>
    <cellStyle name="Normal 8 2 2 2 2 2" xfId="4688" xr:uid="{2B3A929C-04E8-47BF-9E90-30258134413C}"/>
    <cellStyle name="Normal 8 2 2 2 2 2 2" xfId="7458" xr:uid="{1932CDB5-5D37-4FDA-B2FB-3C2B0BDCD288}"/>
    <cellStyle name="Normal 8 2 2 2 2 3" xfId="7459" xr:uid="{65C3C803-6716-439C-8249-4D599B69F794}"/>
    <cellStyle name="Normal 8 2 2 2 3" xfId="3960" xr:uid="{F522E00C-3660-4E25-8081-1B60EDEE332D}"/>
    <cellStyle name="Normal 8 2 2 2 3 2" xfId="7460" xr:uid="{56BE09C8-4872-4608-A969-2C28EB714A8D}"/>
    <cellStyle name="Normal 8 2 2 2 4" xfId="7461" xr:uid="{DEB4C3BE-DAA3-489E-BC0D-91E658042B93}"/>
    <cellStyle name="Normal 8 2 2 3" xfId="2866" xr:uid="{668CFE25-0867-4B35-9167-03EFA906E5DA}"/>
    <cellStyle name="Normal 8 2 2 3 2" xfId="4324" xr:uid="{6D79A919-C5F3-477F-A83B-08AFD533DE83}"/>
    <cellStyle name="Normal 8 2 2 3 2 2" xfId="7462" xr:uid="{75CDABBA-0FA3-4B63-A97C-E4CA7F2444CE}"/>
    <cellStyle name="Normal 8 2 2 3 3" xfId="7463" xr:uid="{9B4598B9-0B25-4381-8520-7F1A77B50B16}"/>
    <cellStyle name="Normal 8 2 2 4" xfId="3596" xr:uid="{6D22BF21-8402-4523-91BE-E30E16FA9A35}"/>
    <cellStyle name="Normal 8 2 2 4 2" xfId="7464" xr:uid="{A1F665D5-FDC6-43F3-92CA-C0D9293C9941}"/>
    <cellStyle name="Normal 8 2 2 5" xfId="7465" xr:uid="{251134DA-63B4-4CD9-B603-7BF9038D3530}"/>
    <cellStyle name="Normal 8 2 3" xfId="2316" xr:uid="{1193533C-0581-4541-BD47-3A0453B4B316}"/>
    <cellStyle name="Normal 8 2 3 2" xfId="3048" xr:uid="{63B38ECD-CCBE-45E7-9BA6-899E9B7CA2AA}"/>
    <cellStyle name="Normal 8 2 3 2 2" xfId="4506" xr:uid="{4C4E79F7-604A-40FA-829E-F8DC1A879548}"/>
    <cellStyle name="Normal 8 2 3 2 2 2" xfId="7466" xr:uid="{CC7322E7-50A3-4120-8134-8DB73E0E223B}"/>
    <cellStyle name="Normal 8 2 3 2 3" xfId="7467" xr:uid="{F2E9E45A-0887-42D5-B92B-F0FF49CCE018}"/>
    <cellStyle name="Normal 8 2 3 3" xfId="3778" xr:uid="{D621FD9E-AE5E-4995-B089-D7F81A64FF75}"/>
    <cellStyle name="Normal 8 2 3 3 2" xfId="7468" xr:uid="{E96E3D41-33F2-4C36-BE07-965D2E191FB9}"/>
    <cellStyle name="Normal 8 2 3 4" xfId="7469" xr:uid="{0BDD5F3F-13EE-4872-BA9B-9E9C6EF9E877}"/>
    <cellStyle name="Normal 8 2 4" xfId="2682" xr:uid="{EC0C53BD-0C7F-4BC2-8D26-B8192C305885}"/>
    <cellStyle name="Normal 8 2 4 2" xfId="4142" xr:uid="{174B0886-BA8D-45D7-AEAF-BCA0EC61632B}"/>
    <cellStyle name="Normal 8 2 4 2 2" xfId="7470" xr:uid="{0CFC52E0-0B58-4AEA-AC61-9BFC30AB7978}"/>
    <cellStyle name="Normal 8 2 4 3" xfId="7471" xr:uid="{EA3ACCEE-9CF5-48FB-B449-DFF2DF370676}"/>
    <cellStyle name="Normal 8 2 5" xfId="3412" xr:uid="{182D966B-A732-43E5-A2DD-95BB0479FFC6}"/>
    <cellStyle name="Normal 8 2 5 2" xfId="7472" xr:uid="{2EF5B103-CFA8-43EB-AAF8-7460CB4BAF73}"/>
    <cellStyle name="Normal 8 2 6" xfId="7473" xr:uid="{5C4103D2-B97A-4D19-9AD7-B7AC8D416245}"/>
    <cellStyle name="Normal 8 3" xfId="1596" xr:uid="{1CA9E65A-1A68-4280-82D7-A7ACD2A08E50}"/>
    <cellStyle name="Normal 8 3 2" xfId="2461" xr:uid="{742B8FBD-7099-4747-B178-B52781EBF910}"/>
    <cellStyle name="Normal 8 3 2 2" xfId="3191" xr:uid="{D07082D5-BE97-4592-83F3-EC4C7A78CFAE}"/>
    <cellStyle name="Normal 8 3 2 2 2" xfId="4649" xr:uid="{FA4094A9-FF1F-476A-B347-34996C71D0CB}"/>
    <cellStyle name="Normal 8 3 2 2 2 2" xfId="7474" xr:uid="{D6C7E56C-8968-4503-9EB8-6558A25F58D6}"/>
    <cellStyle name="Normal 8 3 2 2 3" xfId="7475" xr:uid="{F7584D41-FD03-4565-8C38-8EBFD359B296}"/>
    <cellStyle name="Normal 8 3 2 3" xfId="3921" xr:uid="{025D0EB0-E507-4C38-A096-ACFC0A929E00}"/>
    <cellStyle name="Normal 8 3 2 3 2" xfId="7476" xr:uid="{6FBD23B7-3A66-4C30-B74E-DAC0AF6B05C9}"/>
    <cellStyle name="Normal 8 3 2 4" xfId="7477" xr:uid="{5B5B242D-113F-4CEE-B1C0-A602CAB845D4}"/>
    <cellStyle name="Normal 8 3 3" xfId="2827" xr:uid="{918EF7A0-7636-431D-B901-A759D258F92A}"/>
    <cellStyle name="Normal 8 3 3 2" xfId="4285" xr:uid="{213D3219-1C11-4C0D-9874-1E9F53699AD0}"/>
    <cellStyle name="Normal 8 3 3 2 2" xfId="7478" xr:uid="{D9BBFBC5-FB7F-482F-9A7B-E251F311AB8D}"/>
    <cellStyle name="Normal 8 3 3 3" xfId="7479" xr:uid="{D2ED151E-1BAF-42DC-807B-60D9233F5244}"/>
    <cellStyle name="Normal 8 3 4" xfId="3557" xr:uid="{5203D913-6D19-428F-B7B6-92A630993DBB}"/>
    <cellStyle name="Normal 8 3 4 2" xfId="7480" xr:uid="{F0B5E026-BBF6-4416-95CE-E54D329ACE6B}"/>
    <cellStyle name="Normal 8 3 5" xfId="7481" xr:uid="{628D0D14-ECCC-4390-9EC0-91EC98ED81B3}"/>
    <cellStyle name="Normal 8 4" xfId="2277" xr:uid="{D46381D8-BC65-43BC-B19C-D4269579D8A0}"/>
    <cellStyle name="Normal 8 4 2" xfId="3009" xr:uid="{92C3D690-EDDC-4369-A4D9-B268E17B41D1}"/>
    <cellStyle name="Normal 8 4 2 2" xfId="4467" xr:uid="{2F819093-7238-41C0-89E9-62255604360E}"/>
    <cellStyle name="Normal 8 4 2 2 2" xfId="7482" xr:uid="{052B058C-E00C-4649-B0D3-427186C6F1A0}"/>
    <cellStyle name="Normal 8 4 2 3" xfId="7483" xr:uid="{AD9FE59B-B5D8-46E6-87E7-644E0B54EC56}"/>
    <cellStyle name="Normal 8 4 3" xfId="3739" xr:uid="{522325F1-D8C2-4096-8472-07964D9E2FBA}"/>
    <cellStyle name="Normal 8 4 3 2" xfId="7484" xr:uid="{6C3BD530-A157-4831-8CD8-E5D6D8C8A87B}"/>
    <cellStyle name="Normal 8 4 4" xfId="7485" xr:uid="{5FF4925E-49A8-407D-887C-15523B4C007D}"/>
    <cellStyle name="Normal 8 5" xfId="2643" xr:uid="{E6EF3CA6-1B27-498B-ADD0-167035E73805}"/>
    <cellStyle name="Normal 8 5 2" xfId="4103" xr:uid="{BAF7D9A9-DB66-4845-A8AB-380CBA676139}"/>
    <cellStyle name="Normal 8 5 2 2" xfId="7486" xr:uid="{71F8CB7A-9865-4CF8-AA1C-92BE61FC7AC1}"/>
    <cellStyle name="Normal 8 5 3" xfId="7487" xr:uid="{887EA417-FDB8-4D39-BD72-645E313047EA}"/>
    <cellStyle name="Normal 8 6" xfId="3373" xr:uid="{EAF89498-927A-407F-830D-71615E8CC826}"/>
    <cellStyle name="Normal 8 6 2" xfId="7488" xr:uid="{8839A9B0-BBCE-4071-8B5C-C47B35F72FDD}"/>
    <cellStyle name="Normal 8 7" xfId="7489" xr:uid="{8A565F5C-2586-458C-8A94-077AE242140A}"/>
    <cellStyle name="Normal 8 8" xfId="8767" xr:uid="{715D7867-254E-4657-9F06-F389301B3C12}"/>
    <cellStyle name="Normal 8 9" xfId="9380" xr:uid="{62B7CE58-D0A4-4B65-BC62-0008A5BD7EBE}"/>
    <cellStyle name="Normal 80" xfId="9975" xr:uid="{5F3B722A-D099-408F-B8B2-EA213C13C3A9}"/>
    <cellStyle name="Normal 81" xfId="9957" xr:uid="{4FAEFB7B-2B0A-4135-8F16-C04D0E03034B}"/>
    <cellStyle name="Normal 82" xfId="9958" xr:uid="{E9825DD3-D9D1-44D2-AAA9-0548123D0FA9}"/>
    <cellStyle name="Normal 83" xfId="9961" xr:uid="{83A1D983-7C69-447F-8DED-4D4F8486155C}"/>
    <cellStyle name="Normal 84" xfId="9951" xr:uid="{56D2A193-9EA3-47C5-8B31-2B4C32C85316}"/>
    <cellStyle name="Normal 85" xfId="9943" xr:uid="{FB0B965F-1CD8-4E58-AC66-8F4EB5491891}"/>
    <cellStyle name="Normal 86" xfId="9973" xr:uid="{10F8684F-4564-4254-87EE-392C55B28C0E}"/>
    <cellStyle name="Normal 87" xfId="9962" xr:uid="{EA090815-86B9-4797-AB62-BA0CC7AC89E7}"/>
    <cellStyle name="Normal 88" xfId="9967" xr:uid="{969F5499-BE85-4050-800D-0795EF7FB919}"/>
    <cellStyle name="Normal 89" xfId="9971" xr:uid="{9EE5EBB3-3BCF-44EB-8421-1DF9D54C6B21}"/>
    <cellStyle name="Normal 9" xfId="296" xr:uid="{00000000-0005-0000-0000-000039010000}"/>
    <cellStyle name="Normal 9 2" xfId="354" xr:uid="{00000000-0005-0000-0000-00003A010000}"/>
    <cellStyle name="Normal 9 2 2" xfId="1636" xr:uid="{682FA39A-AC46-4028-9F3B-8F514DACD77C}"/>
    <cellStyle name="Normal 9 2 2 2" xfId="2501" xr:uid="{2E21388D-4257-48EB-A02D-CE6A1DBB95A1}"/>
    <cellStyle name="Normal 9 2 2 2 2" xfId="3231" xr:uid="{5E1B52C7-199F-48F7-9CEA-A1D08ABE8A8E}"/>
    <cellStyle name="Normal 9 2 2 2 2 2" xfId="4689" xr:uid="{F6BFA9B2-59A8-4444-A7E7-0F360DE7CED0}"/>
    <cellStyle name="Normal 9 2 2 2 2 2 2" xfId="7490" xr:uid="{59513C12-C340-45DB-9BDD-2F2F61845DE2}"/>
    <cellStyle name="Normal 9 2 2 2 2 3" xfId="7491" xr:uid="{586CDF75-2628-4304-92D6-B0BD4652F6D2}"/>
    <cellStyle name="Normal 9 2 2 2 3" xfId="3961" xr:uid="{241159C8-E024-46A0-BAE5-4282B5790E68}"/>
    <cellStyle name="Normal 9 2 2 2 3 2" xfId="7492" xr:uid="{0E0C23F9-194C-4FDB-83AC-A2099078D300}"/>
    <cellStyle name="Normal 9 2 2 2 4" xfId="7493" xr:uid="{A26F0817-1799-422C-B16A-6E3C3F1133C2}"/>
    <cellStyle name="Normal 9 2 2 3" xfId="2867" xr:uid="{934132F7-D2AA-468F-BD0C-4F9639994947}"/>
    <cellStyle name="Normal 9 2 2 3 2" xfId="4325" xr:uid="{7D3EDF71-2575-4115-9012-D3D15FB8C627}"/>
    <cellStyle name="Normal 9 2 2 3 2 2" xfId="7494" xr:uid="{D1779655-F037-4A21-92C7-479408719F94}"/>
    <cellStyle name="Normal 9 2 2 3 3" xfId="7495" xr:uid="{5517F454-A092-4CEE-AA97-6D8E5FA2408D}"/>
    <cellStyle name="Normal 9 2 2 4" xfId="3597" xr:uid="{C4A46BB7-2C81-4DDE-816A-005DCFCF42A8}"/>
    <cellStyle name="Normal 9 2 2 4 2" xfId="7496" xr:uid="{21B9676D-3130-4DC7-970E-ED4508DA81D9}"/>
    <cellStyle name="Normal 9 2 2 5" xfId="7497" xr:uid="{90FA3E44-84C8-4184-AF86-314C252E7CDE}"/>
    <cellStyle name="Normal 9 2 3" xfId="2317" xr:uid="{5DB886DF-420D-411D-88F2-91E52A46C1A9}"/>
    <cellStyle name="Normal 9 2 3 2" xfId="3049" xr:uid="{0AFB6778-E855-4DF7-B292-23F95D4542A6}"/>
    <cellStyle name="Normal 9 2 3 2 2" xfId="4507" xr:uid="{7EB31953-DDE3-4103-9CB1-A1194CDEFDA6}"/>
    <cellStyle name="Normal 9 2 3 2 2 2" xfId="7498" xr:uid="{D4E11B41-BFA0-4D04-B5D6-DF9B2AA3EC91}"/>
    <cellStyle name="Normal 9 2 3 2 3" xfId="7499" xr:uid="{4E4AD0B5-C0E0-49EC-83EE-4BBEF05D9039}"/>
    <cellStyle name="Normal 9 2 3 3" xfId="3779" xr:uid="{9952CA82-F94C-460C-88C7-0DFDB72D6977}"/>
    <cellStyle name="Normal 9 2 3 3 2" xfId="7500" xr:uid="{DC77FB66-CA19-4EE7-9E51-3619C390A6C8}"/>
    <cellStyle name="Normal 9 2 3 4" xfId="7501" xr:uid="{340AA7A6-A294-4FDB-8F2E-63ABC1DBB2EC}"/>
    <cellStyle name="Normal 9 2 4" xfId="2683" xr:uid="{FE67CC24-DED9-4C92-BC77-1AB00518094C}"/>
    <cellStyle name="Normal 9 2 4 2" xfId="4143" xr:uid="{9102E55F-A304-430B-888F-8C8FCF892E73}"/>
    <cellStyle name="Normal 9 2 4 2 2" xfId="7502" xr:uid="{96ECF1DE-BE0C-42EF-BE92-D4C34006F936}"/>
    <cellStyle name="Normal 9 2 4 3" xfId="7503" xr:uid="{1D40B061-82ED-41CD-84DE-0EDD7C4DE4B0}"/>
    <cellStyle name="Normal 9 2 5" xfId="3413" xr:uid="{C99A6A4A-C526-4B19-A094-44C534D34515}"/>
    <cellStyle name="Normal 9 2 5 2" xfId="7504" xr:uid="{A1A4CD4E-A0D3-4CA7-AD44-D4B9D3950803}"/>
    <cellStyle name="Normal 9 2 6" xfId="7505" xr:uid="{19D0FE97-990C-4E1E-9AB3-7D732E537A47}"/>
    <cellStyle name="Normal 9 3" xfId="1597" xr:uid="{45E3D2D7-D168-40F1-B75A-22ECE11FC6DD}"/>
    <cellStyle name="Normal 9 3 2" xfId="2462" xr:uid="{052F48FC-B319-4B3D-BBE6-79757F1063BA}"/>
    <cellStyle name="Normal 9 3 2 2" xfId="3192" xr:uid="{411B17B1-3D21-4787-BEEF-B58F721CAF75}"/>
    <cellStyle name="Normal 9 3 2 2 2" xfId="4650" xr:uid="{06C2F0CF-4B82-4FA9-AA24-415D0071ECB5}"/>
    <cellStyle name="Normal 9 3 2 2 2 2" xfId="7506" xr:uid="{A433BF1D-FFCA-40AC-82BC-A79D8CA39E22}"/>
    <cellStyle name="Normal 9 3 2 2 3" xfId="7507" xr:uid="{2591C615-671A-4431-807C-29B8AFAA3FAA}"/>
    <cellStyle name="Normal 9 3 2 3" xfId="3922" xr:uid="{757EED16-A0CE-43FA-BA29-2E99B4A2E31D}"/>
    <cellStyle name="Normal 9 3 2 3 2" xfId="7508" xr:uid="{C3EB33BB-D660-43AC-B449-DE41E58E7ED6}"/>
    <cellStyle name="Normal 9 3 2 4" xfId="7509" xr:uid="{0B0128F3-E570-42B8-94C2-81364B73B128}"/>
    <cellStyle name="Normal 9 3 3" xfId="2828" xr:uid="{01872930-7E00-44F5-86DC-5200ADFA5942}"/>
    <cellStyle name="Normal 9 3 3 2" xfId="4286" xr:uid="{FCBD99FE-EB8A-4771-8A10-62C0FC5EB2AA}"/>
    <cellStyle name="Normal 9 3 3 2 2" xfId="7510" xr:uid="{65A28537-0901-4EC8-B05B-BE9D94BD38D9}"/>
    <cellStyle name="Normal 9 3 3 3" xfId="7511" xr:uid="{F4AD4013-C531-4FC0-AD45-C0DBE858CEBE}"/>
    <cellStyle name="Normal 9 3 4" xfId="3558" xr:uid="{9B99A7A7-C985-40EC-8C79-EEB68EFD962A}"/>
    <cellStyle name="Normal 9 3 4 2" xfId="7512" xr:uid="{35A7B17F-2965-4FF4-9401-34701CB34761}"/>
    <cellStyle name="Normal 9 3 5" xfId="7513" xr:uid="{807C8A07-5DBF-4C31-9B4F-CE7B057D0A07}"/>
    <cellStyle name="Normal 9 4" xfId="2278" xr:uid="{075C248C-DBA5-4723-9814-7885552ABDB3}"/>
    <cellStyle name="Normal 9 4 2" xfId="3010" xr:uid="{77C464D7-E0A8-459A-BF7B-FDC6446E7626}"/>
    <cellStyle name="Normal 9 4 2 2" xfId="4468" xr:uid="{E878A6F7-5805-4CE4-9988-EB70C69D1958}"/>
    <cellStyle name="Normal 9 4 2 2 2" xfId="7514" xr:uid="{D1C5CA14-9F1A-4BB5-8A9B-29613E01C948}"/>
    <cellStyle name="Normal 9 4 2 3" xfId="7515" xr:uid="{12DF8ED5-DB60-4416-A91F-971A038FC99F}"/>
    <cellStyle name="Normal 9 4 3" xfId="3740" xr:uid="{E99373BA-A582-42F7-B87D-7F1767CEE721}"/>
    <cellStyle name="Normal 9 4 3 2" xfId="7516" xr:uid="{52A317DB-A5C2-4C18-9A06-924F9C3D7002}"/>
    <cellStyle name="Normal 9 4 4" xfId="7517" xr:uid="{30491B5F-0CDA-4BF0-A9EC-46B2DFF54152}"/>
    <cellStyle name="Normal 9 5" xfId="2644" xr:uid="{F3316B60-04D1-440A-B8F7-7FF47E85DA15}"/>
    <cellStyle name="Normal 9 5 2" xfId="4104" xr:uid="{7B61FC11-5EA0-45CE-A4DB-3470189A6F4B}"/>
    <cellStyle name="Normal 9 5 2 2" xfId="7518" xr:uid="{800C67CE-F827-4087-8A6A-66C731AB6B23}"/>
    <cellStyle name="Normal 9 5 3" xfId="7519" xr:uid="{37CC37EF-128D-4F22-BD6C-40A888456422}"/>
    <cellStyle name="Normal 9 6" xfId="3374" xr:uid="{782EDFB0-93ED-4021-B661-00EF44C14A85}"/>
    <cellStyle name="Normal 9 6 2" xfId="7520" xr:uid="{5813EE46-2ED9-4666-81CC-256C9C1F630C}"/>
    <cellStyle name="Normal 9 7" xfId="7521" xr:uid="{9C15C69D-C62C-4C57-B99B-464EC78A0A25}"/>
    <cellStyle name="Normal 90" xfId="9972" xr:uid="{FD70E3BC-CD1A-4935-A1AB-17DEA42588F4}"/>
    <cellStyle name="Normal_Financial Highlights" xfId="5" xr:uid="{00000000-0005-0000-0000-00003C010000}"/>
    <cellStyle name="Normal_Key Stats" xfId="4" xr:uid="{00000000-0005-0000-0000-00003D010000}"/>
    <cellStyle name="Note 2" xfId="316" xr:uid="{00000000-0005-0000-0000-00003E010000}"/>
    <cellStyle name="Note 2 2" xfId="373" xr:uid="{00000000-0005-0000-0000-00003F010000}"/>
    <cellStyle name="Note 2 2 2" xfId="1653" xr:uid="{935AEC83-65D0-4467-BEF5-E5B22052F80B}"/>
    <cellStyle name="Note 2 2 2 2" xfId="2518" xr:uid="{3B803865-B0B9-4799-B6E1-952E12743D3B}"/>
    <cellStyle name="Note 2 2 2 2 2" xfId="3248" xr:uid="{7EC9BBA7-0522-4D24-AB75-07931BFB48E3}"/>
    <cellStyle name="Note 2 2 2 2 2 2" xfId="4706" xr:uid="{58722E44-BD72-4725-871E-9E6E749DF346}"/>
    <cellStyle name="Note 2 2 2 2 2 2 2" xfId="7522" xr:uid="{968DC445-0069-4536-A912-E9C840C7B764}"/>
    <cellStyle name="Note 2 2 2 2 2 3" xfId="7523" xr:uid="{5E7966E1-D487-43B4-80A6-606229380EBA}"/>
    <cellStyle name="Note 2 2 2 2 3" xfId="3978" xr:uid="{FED1F712-6A59-4755-95CD-97E99A428E57}"/>
    <cellStyle name="Note 2 2 2 2 3 2" xfId="7524" xr:uid="{E583DC12-76BD-4933-BB4D-0DCA4E8B25D9}"/>
    <cellStyle name="Note 2 2 2 2 4" xfId="7525" xr:uid="{1A35D563-99A2-412E-BDE7-3CB756067A63}"/>
    <cellStyle name="Note 2 2 2 3" xfId="2884" xr:uid="{E30FFA28-5B69-40ED-B965-1D907A7E425E}"/>
    <cellStyle name="Note 2 2 2 3 2" xfId="4342" xr:uid="{C4B5D2CE-0194-4F39-B8CD-0AEB0FA23E96}"/>
    <cellStyle name="Note 2 2 2 3 2 2" xfId="7526" xr:uid="{38FE46E7-5109-40E9-A5AF-CD8DE97FC51A}"/>
    <cellStyle name="Note 2 2 2 3 3" xfId="7527" xr:uid="{84406EFE-0E3E-4158-9907-F783BF88CB6E}"/>
    <cellStyle name="Note 2 2 2 4" xfId="3614" xr:uid="{B8757200-BD5A-4EEB-A458-2DC66A9F41C5}"/>
    <cellStyle name="Note 2 2 2 4 2" xfId="7528" xr:uid="{06B9ADCF-278E-4349-8901-35AAEBBFDB27}"/>
    <cellStyle name="Note 2 2 2 5" xfId="7529" xr:uid="{D4AE9775-A37F-4CD0-8CB4-774249C1339E}"/>
    <cellStyle name="Note 2 2 3" xfId="2334" xr:uid="{F5324F2A-70B5-496F-A42A-28DFD11323A3}"/>
    <cellStyle name="Note 2 2 3 2" xfId="3066" xr:uid="{0565F1EC-640D-4FFA-A216-42E1545A7F67}"/>
    <cellStyle name="Note 2 2 3 2 2" xfId="4524" xr:uid="{41E304E7-FFCD-4F31-9F95-07BAB9CCDEE9}"/>
    <cellStyle name="Note 2 2 3 2 2 2" xfId="7530" xr:uid="{7BD95591-CA32-4812-8BEE-A44358477B7A}"/>
    <cellStyle name="Note 2 2 3 2 3" xfId="7531" xr:uid="{0B075BE7-5409-4275-813E-1B34603AE11C}"/>
    <cellStyle name="Note 2 2 3 3" xfId="3796" xr:uid="{9F7F862B-9221-411C-99D9-8141256A14AD}"/>
    <cellStyle name="Note 2 2 3 3 2" xfId="7532" xr:uid="{2AB2DE2B-5032-4D53-9A83-07EBA5806877}"/>
    <cellStyle name="Note 2 2 3 4" xfId="7533" xr:uid="{16F48C29-CE75-44D5-9B4D-E44AFE9FB7A4}"/>
    <cellStyle name="Note 2 2 4" xfId="2700" xr:uid="{A4074E58-0C76-46AA-AD9B-191BB264FA9A}"/>
    <cellStyle name="Note 2 2 4 2" xfId="4160" xr:uid="{DE010F4A-F1D8-477C-A92A-763F67C6C596}"/>
    <cellStyle name="Note 2 2 4 2 2" xfId="7534" xr:uid="{9F11A913-D5AE-4E43-A1E0-D99C58174AD6}"/>
    <cellStyle name="Note 2 2 4 3" xfId="7535" xr:uid="{7C015105-ABBD-4482-88B8-D39DF1682B53}"/>
    <cellStyle name="Note 2 2 5" xfId="3430" xr:uid="{7E5FAC4C-7E5E-400D-94EB-E15934F11122}"/>
    <cellStyle name="Note 2 2 5 2" xfId="7536" xr:uid="{32D2D61E-D28B-44EE-8394-E49DC58B98C8}"/>
    <cellStyle name="Note 2 2 6" xfId="7537" xr:uid="{8CC06970-CB85-4F98-8B68-A4CA6541FF54}"/>
    <cellStyle name="Note 2 3" xfId="1603" xr:uid="{98B54C2E-D238-4222-B07A-20EA388527FF}"/>
    <cellStyle name="Note 2 3 2" xfId="2468" xr:uid="{229B9AEA-840A-461F-9346-E5652E64B5FD}"/>
    <cellStyle name="Note 2 3 2 2" xfId="3198" xr:uid="{07A74EF7-34B0-47BA-8795-8812D3512A32}"/>
    <cellStyle name="Note 2 3 2 2 2" xfId="4656" xr:uid="{882C5867-EC47-4D6A-9EEB-2024433BA93D}"/>
    <cellStyle name="Note 2 3 2 2 2 2" xfId="7538" xr:uid="{E7532BB6-2A2D-47A7-8E04-7F00648CF4CF}"/>
    <cellStyle name="Note 2 3 2 2 3" xfId="7539" xr:uid="{32CA7E8E-76AA-43CA-8591-7A5B5D94F910}"/>
    <cellStyle name="Note 2 3 2 3" xfId="3928" xr:uid="{E353FE48-6CD9-4578-BFE2-A6CD7AF1FB77}"/>
    <cellStyle name="Note 2 3 2 3 2" xfId="7540" xr:uid="{ABA414DE-BA23-4BDD-9039-0C37997DAB70}"/>
    <cellStyle name="Note 2 3 2 4" xfId="7541" xr:uid="{A470E539-DD13-41F1-8C6C-90CBB84B255C}"/>
    <cellStyle name="Note 2 3 3" xfId="2834" xr:uid="{CACFC87D-E4EA-4A24-AF8A-BE64CA2C7536}"/>
    <cellStyle name="Note 2 3 3 2" xfId="4292" xr:uid="{3B01D6C9-3095-4D67-A0AF-B43A864C0EF9}"/>
    <cellStyle name="Note 2 3 3 2 2" xfId="7542" xr:uid="{03172008-18B3-46C1-A77F-CBC637D3F700}"/>
    <cellStyle name="Note 2 3 3 3" xfId="7543" xr:uid="{4821D1C1-769F-4433-A6B8-E920147D7EF3}"/>
    <cellStyle name="Note 2 3 4" xfId="3564" xr:uid="{3D2F5421-4277-4C4C-B551-6B659AE7925C}"/>
    <cellStyle name="Note 2 3 4 2" xfId="7544" xr:uid="{3F9F5FDA-7E29-4AB1-9A45-67F44352AA7A}"/>
    <cellStyle name="Note 2 3 5" xfId="7545" xr:uid="{F4B5FF5B-0536-4FC7-BCC8-3C5D512D7A5C}"/>
    <cellStyle name="Note 2 4" xfId="2284" xr:uid="{217AD1FC-6D91-466D-B08C-6BC48F0C0605}"/>
    <cellStyle name="Note 2 4 2" xfId="3016" xr:uid="{A8D1088B-1FCA-48EC-921C-977D30B17CB9}"/>
    <cellStyle name="Note 2 4 2 2" xfId="4474" xr:uid="{0342AFED-AAB7-451D-9528-9AE616594F4E}"/>
    <cellStyle name="Note 2 4 2 2 2" xfId="7546" xr:uid="{E8AF300C-6BE0-4CCD-8C83-014654AE8013}"/>
    <cellStyle name="Note 2 4 2 3" xfId="7547" xr:uid="{21F63123-913B-414A-BADB-8D97EA3FBD7A}"/>
    <cellStyle name="Note 2 4 3" xfId="3746" xr:uid="{615089CD-AF06-402D-B865-C253A75D549B}"/>
    <cellStyle name="Note 2 4 3 2" xfId="7548" xr:uid="{38549964-A63B-4B60-8B0C-F90D0FF32186}"/>
    <cellStyle name="Note 2 4 4" xfId="7549" xr:uid="{024C74BA-28BA-4642-A192-CDB67C7B3C85}"/>
    <cellStyle name="Note 2 5" xfId="2650" xr:uid="{887C859F-E04F-4EAF-B9FA-0370A015C180}"/>
    <cellStyle name="Note 2 5 2" xfId="4110" xr:uid="{647D5632-1397-42CA-A71A-F155D68ACACF}"/>
    <cellStyle name="Note 2 5 2 2" xfId="7550" xr:uid="{6FCE8577-96CC-4273-A252-20467A2279A8}"/>
    <cellStyle name="Note 2 5 3" xfId="7551" xr:uid="{8A176AD8-E58D-41A4-BF0A-C48F39760EE4}"/>
    <cellStyle name="Note 2 6" xfId="3380" xr:uid="{9A368DE8-3459-45DE-A532-B57D96757B70}"/>
    <cellStyle name="Note 2 6 2" xfId="7552" xr:uid="{AA961EEF-D4CF-4422-94E0-4231E3868B42}"/>
    <cellStyle name="Note 2 7" xfId="7553" xr:uid="{AB39533E-B543-4431-8820-F733A86278BC}"/>
    <cellStyle name="Note 3" xfId="332" xr:uid="{00000000-0005-0000-0000-000040010000}"/>
    <cellStyle name="Note 3 2" xfId="386" xr:uid="{00000000-0005-0000-0000-000041010000}"/>
    <cellStyle name="Note 3 2 2" xfId="1666" xr:uid="{84EA000C-AA5F-4F42-8CDB-92ADD55586DD}"/>
    <cellStyle name="Note 3 2 2 2" xfId="2531" xr:uid="{E6DBB9BB-240B-4E0C-8D48-39D916EB1087}"/>
    <cellStyle name="Note 3 2 2 2 2" xfId="3261" xr:uid="{C261A0B6-430A-4DA6-8D13-D288FE69E546}"/>
    <cellStyle name="Note 3 2 2 2 2 2" xfId="4719" xr:uid="{0A9971FC-D3B3-4572-AE0A-E009AE00A4EB}"/>
    <cellStyle name="Note 3 2 2 2 2 2 2" xfId="7554" xr:uid="{F06D4B18-8CBB-468C-9BD8-AC801C7D7F23}"/>
    <cellStyle name="Note 3 2 2 2 2 3" xfId="7555" xr:uid="{86B19F85-3F4A-4A59-816F-896E273C3F5B}"/>
    <cellStyle name="Note 3 2 2 2 3" xfId="3991" xr:uid="{9AD19671-2388-4899-AB83-6B95EA8E9F5B}"/>
    <cellStyle name="Note 3 2 2 2 3 2" xfId="7556" xr:uid="{B672F0B1-C858-4670-B497-FFEA46A25C6C}"/>
    <cellStyle name="Note 3 2 2 2 4" xfId="7557" xr:uid="{507D07D2-AA64-400A-930A-612BBD4D69DD}"/>
    <cellStyle name="Note 3 2 2 3" xfId="2897" xr:uid="{B491D32B-EE33-4415-A79B-A2DE4A0B1A85}"/>
    <cellStyle name="Note 3 2 2 3 2" xfId="4355" xr:uid="{53AFB63E-A867-492F-B96F-1A56E37CAA88}"/>
    <cellStyle name="Note 3 2 2 3 2 2" xfId="7558" xr:uid="{FC9F4F9A-3875-46B8-AAE5-40F7AAC8AFEF}"/>
    <cellStyle name="Note 3 2 2 3 3" xfId="7559" xr:uid="{B9FDD27F-778B-42DA-A90C-FED0399DB805}"/>
    <cellStyle name="Note 3 2 2 4" xfId="3627" xr:uid="{C977A2B3-A24A-485F-85C2-A97D1BD0E6F7}"/>
    <cellStyle name="Note 3 2 2 4 2" xfId="7560" xr:uid="{E9CE5B1D-7AF3-4B19-9ADC-00199BD7ACD2}"/>
    <cellStyle name="Note 3 2 2 5" xfId="7561" xr:uid="{5B7F5B81-9E0B-49CF-A920-36B4D5B00E90}"/>
    <cellStyle name="Note 3 2 3" xfId="2347" xr:uid="{879E27CC-29B5-4015-975B-0C6787599F5A}"/>
    <cellStyle name="Note 3 2 3 2" xfId="3079" xr:uid="{01EAD43B-1065-41AE-93D9-9833AB232360}"/>
    <cellStyle name="Note 3 2 3 2 2" xfId="4537" xr:uid="{6177E66C-7781-461A-8B46-F9F0F8614B25}"/>
    <cellStyle name="Note 3 2 3 2 2 2" xfId="7562" xr:uid="{7964F242-405C-4958-9F0D-8C1F342A56A5}"/>
    <cellStyle name="Note 3 2 3 2 3" xfId="7563" xr:uid="{D9146CE6-AA5F-41FE-AB79-B470847F9C3B}"/>
    <cellStyle name="Note 3 2 3 3" xfId="3809" xr:uid="{8FB6D823-7B3D-4733-8039-C005FD8C0BE9}"/>
    <cellStyle name="Note 3 2 3 3 2" xfId="7564" xr:uid="{1C2B2A2D-A783-4433-891E-C43AD51F5C0A}"/>
    <cellStyle name="Note 3 2 3 4" xfId="7565" xr:uid="{7B837753-FA37-4A82-BAAA-ED66F6DA885E}"/>
    <cellStyle name="Note 3 2 4" xfId="2713" xr:uid="{EF5A24F1-D0AC-4D52-9AB7-F583861D6BF6}"/>
    <cellStyle name="Note 3 2 4 2" xfId="4173" xr:uid="{02AA2D52-CC30-42A3-9E15-0A323345FF4D}"/>
    <cellStyle name="Note 3 2 4 2 2" xfId="7566" xr:uid="{46040E34-37FC-40D0-B71B-C853F1D3D8E3}"/>
    <cellStyle name="Note 3 2 4 3" xfId="7567" xr:uid="{B8A6AAB0-EA71-4B1D-ABE1-B5DC6A9AE823}"/>
    <cellStyle name="Note 3 2 5" xfId="3443" xr:uid="{21A1F08B-6D61-4947-ABBB-131F60B0983E}"/>
    <cellStyle name="Note 3 2 5 2" xfId="7568" xr:uid="{282D0B10-8ECD-42E2-AF4F-2F165F82AE1B}"/>
    <cellStyle name="Note 3 2 6" xfId="7569" xr:uid="{22C2F68A-F711-4466-9BF1-FB5E8AD0E009}"/>
    <cellStyle name="Note 3 3" xfId="1618" xr:uid="{867881CE-B5D2-4914-83C3-95426A9A67F2}"/>
    <cellStyle name="Note 3 3 2" xfId="2483" xr:uid="{7EECD784-39A8-4D97-9226-6525F41A0D81}"/>
    <cellStyle name="Note 3 3 2 2" xfId="3213" xr:uid="{B5D397A8-ABF3-4228-B029-C3F8C598E3A0}"/>
    <cellStyle name="Note 3 3 2 2 2" xfId="4671" xr:uid="{4055D13F-38E1-461C-A228-4537889C41A0}"/>
    <cellStyle name="Note 3 3 2 2 2 2" xfId="7570" xr:uid="{5E0C5B1E-FC2D-4E39-9461-9B98002FEDD6}"/>
    <cellStyle name="Note 3 3 2 2 3" xfId="7571" xr:uid="{2ECB84B0-122F-4764-A4A9-64C10E040297}"/>
    <cellStyle name="Note 3 3 2 3" xfId="3943" xr:uid="{197854D9-1B7F-4C65-A946-EED4BEF4A40D}"/>
    <cellStyle name="Note 3 3 2 3 2" xfId="7572" xr:uid="{3E6CD355-FB3E-47C8-B84E-C3C905B506E0}"/>
    <cellStyle name="Note 3 3 2 4" xfId="7573" xr:uid="{C46EAF0F-0298-48A2-A5C7-4ACCCBA70D43}"/>
    <cellStyle name="Note 3 3 3" xfId="2849" xr:uid="{3573F15B-0960-47A2-B766-31B54DC16F30}"/>
    <cellStyle name="Note 3 3 3 2" xfId="4307" xr:uid="{EF312C39-02A6-4229-BA20-A025C553292A}"/>
    <cellStyle name="Note 3 3 3 2 2" xfId="7574" xr:uid="{27A26AEE-ABFE-4BED-B022-F7EF6D457692}"/>
    <cellStyle name="Note 3 3 3 3" xfId="7575" xr:uid="{6EF1DD0D-8E6A-4453-AEB0-81590E4E3FE4}"/>
    <cellStyle name="Note 3 3 4" xfId="3579" xr:uid="{2BFC1E02-5389-4302-A7EA-9304767311F0}"/>
    <cellStyle name="Note 3 3 4 2" xfId="7576" xr:uid="{DA0DB632-ECB2-4117-8221-5E24A01241F3}"/>
    <cellStyle name="Note 3 3 5" xfId="7577" xr:uid="{AE064187-BA8E-46F5-8DB2-BC874EFD5DAD}"/>
    <cellStyle name="Note 3 4" xfId="2299" xr:uid="{103800B7-D3B1-40A8-AB88-46BAAD10B9B4}"/>
    <cellStyle name="Note 3 4 2" xfId="3031" xr:uid="{3948D902-164C-4572-A847-A53D876B0225}"/>
    <cellStyle name="Note 3 4 2 2" xfId="4489" xr:uid="{5FF54E10-B8B4-40C1-9A3D-557CD66CD3FD}"/>
    <cellStyle name="Note 3 4 2 2 2" xfId="7578" xr:uid="{D7FE53A4-0250-4AB1-9E3C-D402535A93D8}"/>
    <cellStyle name="Note 3 4 2 3" xfId="7579" xr:uid="{ABB02DE9-3743-4608-B776-FCAF1671B114}"/>
    <cellStyle name="Note 3 4 3" xfId="3761" xr:uid="{F04CD015-D95B-461F-A71A-821A02D83EA4}"/>
    <cellStyle name="Note 3 4 3 2" xfId="7580" xr:uid="{A4B55DE7-EAA3-4978-834A-D75EABAC4C78}"/>
    <cellStyle name="Note 3 4 4" xfId="7581" xr:uid="{12CB56E5-7537-42E0-8CB7-70DA7D38834D}"/>
    <cellStyle name="Note 3 5" xfId="2665" xr:uid="{EEAB6617-85B9-427F-AFD6-84855731AD54}"/>
    <cellStyle name="Note 3 5 2" xfId="4125" xr:uid="{06E119B2-B934-447E-841F-41773E859AC4}"/>
    <cellStyle name="Note 3 5 2 2" xfId="7582" xr:uid="{317A5EE4-CC10-42DB-BD47-52A263CFF2CD}"/>
    <cellStyle name="Note 3 5 3" xfId="7583" xr:uid="{D8949201-2E64-49F5-AF01-503C82C79BB5}"/>
    <cellStyle name="Note 3 6" xfId="3395" xr:uid="{AFF66175-7081-4C14-AAF8-6F8297C0AA51}"/>
    <cellStyle name="Note 3 6 2" xfId="7584" xr:uid="{C62C2A59-553F-4581-B194-ACD31B186FEB}"/>
    <cellStyle name="Note 3 7" xfId="7585" xr:uid="{26F65B6D-2FCC-4D25-8B4F-54D0D8685421}"/>
    <cellStyle name="Number" xfId="245" xr:uid="{00000000-0005-0000-0000-000042010000}"/>
    <cellStyle name="OCT 97" xfId="246" xr:uid="{00000000-0005-0000-0000-000043010000}"/>
    <cellStyle name="Output" xfId="152" builtinId="21" customBuiltin="1"/>
    <cellStyle name="Output 2" xfId="1291" xr:uid="{4A5AAC62-C452-4CCD-A280-94ADD19B0C39}"/>
    <cellStyle name="OUTPUT AMOUNTS" xfId="247" xr:uid="{00000000-0005-0000-0000-000045010000}"/>
    <cellStyle name="OUTPUT COLUMN HEADINGS" xfId="248" xr:uid="{00000000-0005-0000-0000-000046010000}"/>
    <cellStyle name="OUTPUT LINE ITEMS" xfId="254" xr:uid="{00000000-0005-0000-0000-000047010000}"/>
    <cellStyle name="OUTPUT REPORT HEADING" xfId="222" xr:uid="{00000000-0005-0000-0000-000048010000}"/>
    <cellStyle name="OUTPUT REPORT TITLE" xfId="255" xr:uid="{00000000-0005-0000-0000-000049010000}"/>
    <cellStyle name="per.style" xfId="253" xr:uid="{00000000-0005-0000-0000-00004A010000}"/>
    <cellStyle name="Percent" xfId="3" builtinId="5"/>
    <cellStyle name="Percent [2]" xfId="293" xr:uid="{00000000-0005-0000-0000-00004C010000}"/>
    <cellStyle name="Percent 10" xfId="1242" xr:uid="{23CE3BB0-3E1E-4AC1-A5CC-CBF2DCF4F325}"/>
    <cellStyle name="Percent 10 2 3 4" xfId="479" xr:uid="{00000000-0005-0000-0000-00004D010000}"/>
    <cellStyle name="Percent 11" xfId="1303" xr:uid="{B0E3D7E0-5243-464B-95E0-C2E5261C4F3E}"/>
    <cellStyle name="Percent 12" xfId="1263" xr:uid="{18008B23-1F62-4B8D-8F0E-EABA2C3830A5}"/>
    <cellStyle name="Percent 13" xfId="7736" xr:uid="{4FB748A4-5C5D-4814-BD4E-14FDCBF7A49E}"/>
    <cellStyle name="Percent 14" xfId="9132" xr:uid="{5A9295DC-D025-4492-8370-673C8D68B4D5}"/>
    <cellStyle name="Percent 15" xfId="9117" xr:uid="{694B4AEA-33FD-4066-9E5B-D40270825C55}"/>
    <cellStyle name="Percent 16" xfId="8963" xr:uid="{C1000B72-77B2-4DE5-95A7-688C55853D8A}"/>
    <cellStyle name="Percent 17" xfId="7786" xr:uid="{A75A4ED3-670B-4CAA-8466-DC19E9B76932}"/>
    <cellStyle name="Percent 18" xfId="8486" xr:uid="{33BFA0AE-A5DF-4F25-B472-D44C8EA05237}"/>
    <cellStyle name="Percent 19" xfId="9148" xr:uid="{E2B5FCA4-1157-472E-9020-DF313C132A09}"/>
    <cellStyle name="Percent 2" xfId="17" xr:uid="{00000000-0005-0000-0000-00004E010000}"/>
    <cellStyle name="Percent 2 10" xfId="3311" xr:uid="{1F8A1EEC-0AFF-487A-8BAA-C372A6FDF3F2}"/>
    <cellStyle name="Percent 2 10 2" xfId="7586" xr:uid="{24BB7882-6ED0-4871-8CD3-02CE90957908}"/>
    <cellStyle name="Percent 2 11" xfId="7587" xr:uid="{43E084F0-B879-4BCF-BD9D-D83CE7AFE8E6}"/>
    <cellStyle name="Percent 2 12" xfId="7690" xr:uid="{3DC339CF-DDA8-41A4-95D5-033081F653F0}"/>
    <cellStyle name="Percent 2 14" xfId="21" xr:uid="{00000000-0005-0000-0000-00004F010000}"/>
    <cellStyle name="Percent 2 2" xfId="351" xr:uid="{00000000-0005-0000-0000-000050010000}"/>
    <cellStyle name="Percent 2 2 2" xfId="746" xr:uid="{00000000-0005-0000-0000-000051010000}"/>
    <cellStyle name="Percent 2 2 3" xfId="464" xr:uid="{00000000-0005-0000-0000-000052010000}"/>
    <cellStyle name="Percent 2 2 3 2" xfId="1714" xr:uid="{B37AC968-2B1E-4808-817E-A01CDDE7D4DE}"/>
    <cellStyle name="Percent 2 2 3 2 2" xfId="2554" xr:uid="{1E0901A7-22B0-4A4C-BB7E-880728463BA3}"/>
    <cellStyle name="Percent 2 2 3 2 2 2" xfId="3284" xr:uid="{C9F48F13-EC94-48E6-A33A-713B2873C2BE}"/>
    <cellStyle name="Percent 2 2 3 2 2 2 2" xfId="4742" xr:uid="{DC9138A1-C67C-4BC6-A293-D44846AB4683}"/>
    <cellStyle name="Percent 2 2 3 2 2 2 2 2" xfId="7588" xr:uid="{AF79FC66-839E-437B-B6B5-AEDBA9407E31}"/>
    <cellStyle name="Percent 2 2 3 2 2 2 3" xfId="7589" xr:uid="{0C5FF544-4089-4B8A-B2EC-DBD3A850999B}"/>
    <cellStyle name="Percent 2 2 3 2 2 3" xfId="4014" xr:uid="{09055B9E-EF5F-40F8-BD58-363285E2D0C1}"/>
    <cellStyle name="Percent 2 2 3 2 2 3 2" xfId="7590" xr:uid="{748B11E6-6B9A-4DBA-86DC-083C12E6CA34}"/>
    <cellStyle name="Percent 2 2 3 2 2 4" xfId="7591" xr:uid="{9396EBE9-EEED-4E3F-B897-C347D84ADB1D}"/>
    <cellStyle name="Percent 2 2 3 2 3" xfId="2920" xr:uid="{476EEDBC-B509-4BE1-9186-45DC7CB909CA}"/>
    <cellStyle name="Percent 2 2 3 2 3 2" xfId="4378" xr:uid="{72F81C7F-5E95-4730-B5B3-4453B2FE0D86}"/>
    <cellStyle name="Percent 2 2 3 2 3 2 2" xfId="7592" xr:uid="{01D731AC-7D80-4077-AD48-7AB3C724D26E}"/>
    <cellStyle name="Percent 2 2 3 2 3 3" xfId="7593" xr:uid="{C210065C-1457-4151-A967-B2E1415F6E1E}"/>
    <cellStyle name="Percent 2 2 3 2 4" xfId="3650" xr:uid="{FDFE8F67-1E69-4875-A50E-2CF9DB8F6676}"/>
    <cellStyle name="Percent 2 2 3 2 4 2" xfId="7594" xr:uid="{99C17778-58B3-484E-A3B3-39AFEFB0079F}"/>
    <cellStyle name="Percent 2 2 3 2 5" xfId="7595" xr:uid="{378B17A3-C369-45B5-A509-4DBCF6225FAC}"/>
    <cellStyle name="Percent 2 2 3 3" xfId="2370" xr:uid="{16A0B786-A211-4859-BDC6-EC53ED0D4C82}"/>
    <cellStyle name="Percent 2 2 3 3 2" xfId="3102" xr:uid="{24FEF95D-A69B-42CC-8077-BB98525B3820}"/>
    <cellStyle name="Percent 2 2 3 3 2 2" xfId="4560" xr:uid="{1000A3AC-E00F-42CE-AFF2-605D9071BACC}"/>
    <cellStyle name="Percent 2 2 3 3 2 2 2" xfId="7596" xr:uid="{1B9CB3B3-111B-45B0-ADB6-374F353CF0AE}"/>
    <cellStyle name="Percent 2 2 3 3 2 3" xfId="7597" xr:uid="{9FD7962B-660B-48EB-B57B-D325CB3C7FA2}"/>
    <cellStyle name="Percent 2 2 3 3 3" xfId="3832" xr:uid="{C78795CF-A1EB-46EC-A4FB-3C69FE41EF10}"/>
    <cellStyle name="Percent 2 2 3 3 3 2" xfId="7598" xr:uid="{F0829ED9-3745-4346-9413-D5637E852028}"/>
    <cellStyle name="Percent 2 2 3 3 4" xfId="7599" xr:uid="{C1136AF7-ABA6-478D-99FC-A3EEDDCE6470}"/>
    <cellStyle name="Percent 2 2 3 4" xfId="2736" xr:uid="{ADFF0BD0-83A2-418A-99C7-BFFF9634D357}"/>
    <cellStyle name="Percent 2 2 3 4 2" xfId="4196" xr:uid="{98AED12E-0680-4559-B95D-D4A5ECCF4439}"/>
    <cellStyle name="Percent 2 2 3 4 2 2" xfId="7600" xr:uid="{E5CADEBE-75F3-4119-AC02-6D860A976628}"/>
    <cellStyle name="Percent 2 2 3 4 3" xfId="7601" xr:uid="{47F8A3C8-85E4-411D-A1C1-903A9791FDB5}"/>
    <cellStyle name="Percent 2 2 3 5" xfId="3466" xr:uid="{99A2E4EC-0D2D-4105-9006-E98106553F4A}"/>
    <cellStyle name="Percent 2 2 3 5 2" xfId="7602" xr:uid="{ED9583D3-92F1-4AE0-97BB-AD6873D58597}"/>
    <cellStyle name="Percent 2 2 3 6" xfId="7603" xr:uid="{907ED0A5-E787-4DF5-A3E9-03EC250AE5B9}"/>
    <cellStyle name="Percent 2 2 4" xfId="1151" xr:uid="{125C48DE-F551-49B7-B22C-AEA1AAE8C476}"/>
    <cellStyle name="Percent 2 3" xfId="302" xr:uid="{00000000-0005-0000-0000-000053010000}"/>
    <cellStyle name="Percent 2 4" xfId="524" xr:uid="{00000000-0005-0000-0000-000054010000}"/>
    <cellStyle name="Percent 2 5" xfId="461" xr:uid="{00000000-0005-0000-0000-000055010000}"/>
    <cellStyle name="Percent 2 6" xfId="1200" xr:uid="{0E02B97D-42E7-4F61-AB24-BF7091F4DD5B}"/>
    <cellStyle name="Percent 2 7" xfId="1498" xr:uid="{51D605C7-C288-4F4D-A751-34E81EDD30DC}"/>
    <cellStyle name="Percent 2 7 2" xfId="2399" xr:uid="{F2901F4B-9657-4D4B-B302-385CC0D8C52E}"/>
    <cellStyle name="Percent 2 7 2 2" xfId="3129" xr:uid="{E1722606-8E25-4B5A-AA0A-B9BBB5AC69E4}"/>
    <cellStyle name="Percent 2 7 2 2 2" xfId="4587" xr:uid="{DD83E574-40DB-46F5-AC90-B5D6BEFABDE6}"/>
    <cellStyle name="Percent 2 7 2 2 2 2" xfId="7604" xr:uid="{E8C8B23A-53A2-40AD-B00D-625BD7AD1F4E}"/>
    <cellStyle name="Percent 2 7 2 2 3" xfId="7605" xr:uid="{BD451708-B2C6-4363-9B58-429DAB5ABCBE}"/>
    <cellStyle name="Percent 2 7 2 3" xfId="3859" xr:uid="{2E2940F4-F105-4B1B-898C-0FE1F924574B}"/>
    <cellStyle name="Percent 2 7 2 3 2" xfId="7606" xr:uid="{5A6B392E-7CB6-4463-97E3-248834C0A620}"/>
    <cellStyle name="Percent 2 7 2 4" xfId="7607" xr:uid="{D6B8E31E-B00F-46AA-85B1-EC02A3F8BBCD}"/>
    <cellStyle name="Percent 2 7 3" xfId="2765" xr:uid="{29E9F99A-04F4-45B8-B11E-D97E96330A7F}"/>
    <cellStyle name="Percent 2 7 3 2" xfId="4223" xr:uid="{866F24D6-81F6-458F-8657-75F7C1A7A103}"/>
    <cellStyle name="Percent 2 7 3 2 2" xfId="7608" xr:uid="{FD631667-2197-4A10-A3DF-B40A44A9FACD}"/>
    <cellStyle name="Percent 2 7 3 3" xfId="7609" xr:uid="{518F9C3A-FCA7-48C9-A23B-76E8BDBF112F}"/>
    <cellStyle name="Percent 2 7 4" xfId="3495" xr:uid="{E1FC4658-BA1C-450F-A278-1FDD5D8CF23C}"/>
    <cellStyle name="Percent 2 7 4 2" xfId="7610" xr:uid="{09E91D50-E4A0-4C2C-9289-B570ED8F5961}"/>
    <cellStyle name="Percent 2 7 5" xfId="7611" xr:uid="{0FFAD43C-2FAB-4770-802B-73623BC9F0E1}"/>
    <cellStyle name="Percent 2 8" xfId="2215" xr:uid="{88E5847A-9544-442D-8987-847174207064}"/>
    <cellStyle name="Percent 2 8 2" xfId="2947" xr:uid="{D80CFA6E-B8F3-4AF7-923C-63B94DF9122B}"/>
    <cellStyle name="Percent 2 8 2 2" xfId="4405" xr:uid="{4575CDE4-89B8-476A-A2F2-7D28C8722C9D}"/>
    <cellStyle name="Percent 2 8 2 2 2" xfId="7612" xr:uid="{134E860F-0090-4036-9D46-8C624455D27D}"/>
    <cellStyle name="Percent 2 8 2 3" xfId="7613" xr:uid="{4351D855-ABA9-4119-8C84-5BD92B2D1857}"/>
    <cellStyle name="Percent 2 8 3" xfId="3677" xr:uid="{92135B86-4255-44CE-A38E-516F0C145D5B}"/>
    <cellStyle name="Percent 2 8 3 2" xfId="7614" xr:uid="{495660FE-E3DC-484C-8981-F345897C65FC}"/>
    <cellStyle name="Percent 2 8 4" xfId="7615" xr:uid="{070AB952-FA20-4134-A0E8-BFA0EE5CBAE7}"/>
    <cellStyle name="Percent 2 9" xfId="2581" xr:uid="{8C7C740D-8BD8-4286-AB78-811E66E285F9}"/>
    <cellStyle name="Percent 2 9 2" xfId="4041" xr:uid="{ABF9E198-773B-43B6-83D2-AEAE6BA45EC1}"/>
    <cellStyle name="Percent 2 9 2 2" xfId="7616" xr:uid="{015C3DE2-AE02-48ED-8AB2-C70FC7FB4B99}"/>
    <cellStyle name="Percent 2 9 3" xfId="7617" xr:uid="{A77E10AC-8221-4261-9E69-E6D41B0FF23C}"/>
    <cellStyle name="Percent 20" xfId="8988" xr:uid="{283FD0F1-5235-4D11-A427-2A6B20C4FBFF}"/>
    <cellStyle name="Percent 21" xfId="9039" xr:uid="{3573147F-97C8-4BAA-BC28-DDBAAB663D56}"/>
    <cellStyle name="Percent 22" xfId="9155" xr:uid="{29CB2694-029F-4557-8107-A03E912935CF}"/>
    <cellStyle name="Percent 23" xfId="8815" xr:uid="{457EF505-0B0F-4C95-B666-D66DB431E22B}"/>
    <cellStyle name="Percent 24" xfId="8024" xr:uid="{4C6951AD-04CC-4176-833A-EAE654565A72}"/>
    <cellStyle name="Percent 25" xfId="8170" xr:uid="{453D4C38-4B0E-4CF4-B404-2311AE8C18FC}"/>
    <cellStyle name="Percent 26" xfId="7806" xr:uid="{803A0BB6-2523-400C-9CBC-318BFD0F5CF0}"/>
    <cellStyle name="Percent 27" xfId="8297" xr:uid="{F0D4CADA-F90B-41EA-8B08-EBEAC09E3482}"/>
    <cellStyle name="Percent 28" xfId="1359" xr:uid="{6E7D023A-961A-4739-9033-67643A34025A}"/>
    <cellStyle name="Percent 29" xfId="9198" xr:uid="{02EF9B63-FC9F-4AAA-88D1-A742F68DC484}"/>
    <cellStyle name="Percent 3" xfId="31" xr:uid="{00000000-0005-0000-0000-000056010000}"/>
    <cellStyle name="Percent 3 2" xfId="346" xr:uid="{00000000-0005-0000-0000-000057010000}"/>
    <cellStyle name="Percent 3 3" xfId="1511" xr:uid="{A9BC06F7-3BA4-4B08-97CA-BCA1A3DA26BB}"/>
    <cellStyle name="Percent 3 3 2" xfId="2412" xr:uid="{3B5835CF-0740-49DE-865C-26ED70889E63}"/>
    <cellStyle name="Percent 3 3 2 2" xfId="3142" xr:uid="{37F88D50-B788-47E9-AF35-181BD2E62E90}"/>
    <cellStyle name="Percent 3 3 2 2 2" xfId="4600" xr:uid="{37C60937-5C5A-448C-8085-FA68974D8D3D}"/>
    <cellStyle name="Percent 3 3 2 2 2 2" xfId="7618" xr:uid="{7CF222B7-7BF2-4767-9C79-3F14D1CFEA91}"/>
    <cellStyle name="Percent 3 3 2 2 3" xfId="7619" xr:uid="{42809EBF-8A2F-4F74-A148-700C6F160B69}"/>
    <cellStyle name="Percent 3 3 2 3" xfId="3872" xr:uid="{84EE412B-5303-415A-86ED-AE5DF902302C}"/>
    <cellStyle name="Percent 3 3 2 3 2" xfId="7620" xr:uid="{5431BAEF-B1DC-4F04-A04B-C226E762963C}"/>
    <cellStyle name="Percent 3 3 2 4" xfId="7621" xr:uid="{1E525FE1-FEA4-40D2-A017-9AAE359B6FE5}"/>
    <cellStyle name="Percent 3 3 3" xfId="2778" xr:uid="{2EAAEB55-E9AE-4101-A464-45D3A5F8D978}"/>
    <cellStyle name="Percent 3 3 3 2" xfId="4236" xr:uid="{4AD8DFCD-EFCF-4792-8C46-7A6B30F1D0A2}"/>
    <cellStyle name="Percent 3 3 3 2 2" xfId="7622" xr:uid="{F3B8B875-FC57-48F9-854B-B46718860EED}"/>
    <cellStyle name="Percent 3 3 3 3" xfId="7623" xr:uid="{5B7E00A5-113A-4D60-84AA-037BB0961678}"/>
    <cellStyle name="Percent 3 3 4" xfId="3508" xr:uid="{6014E4A2-DEC6-4A74-99D3-DABA52606C24}"/>
    <cellStyle name="Percent 3 3 4 2" xfId="7624" xr:uid="{135464DE-466A-4694-AA0F-FD760F722ED1}"/>
    <cellStyle name="Percent 3 3 5" xfId="7625" xr:uid="{2C412205-0D2A-42A2-8C75-1A45EFB83EC8}"/>
    <cellStyle name="Percent 3 4" xfId="2228" xr:uid="{5F6BC48F-58F6-4EE3-AE3C-01317C81CB7B}"/>
    <cellStyle name="Percent 3 4 2" xfId="2960" xr:uid="{4708649C-2E2D-474E-A4E5-54430AA2F966}"/>
    <cellStyle name="Percent 3 4 2 2" xfId="4418" xr:uid="{3305D360-AC40-4501-AD27-BDF0649370DD}"/>
    <cellStyle name="Percent 3 4 2 2 2" xfId="7626" xr:uid="{866A52B9-EE57-4A3C-BE54-56660124C6B1}"/>
    <cellStyle name="Percent 3 4 2 3" xfId="7627" xr:uid="{B51E8661-7AC3-46FB-871D-78509A066BE7}"/>
    <cellStyle name="Percent 3 4 3" xfId="3690" xr:uid="{6893FDAB-F406-47FB-94FA-BF5F62E6259E}"/>
    <cellStyle name="Percent 3 4 3 2" xfId="7628" xr:uid="{E5665DBE-C74B-4C4C-BD10-24B9437E89AA}"/>
    <cellStyle name="Percent 3 4 4" xfId="7629" xr:uid="{8BA43395-61FF-4270-AD6E-6A852C4F3214}"/>
    <cellStyle name="Percent 3 5" xfId="2594" xr:uid="{AC19C855-253E-42B0-BF1D-D0698778670D}"/>
    <cellStyle name="Percent 3 5 2" xfId="4054" xr:uid="{171C54CF-AD26-436E-A09C-6A262DDA3CB8}"/>
    <cellStyle name="Percent 3 5 2 2" xfId="7630" xr:uid="{8DC8E674-FB36-43C3-A156-8E65562CE2D6}"/>
    <cellStyle name="Percent 3 5 3" xfId="7631" xr:uid="{E5E2B5CE-023D-4738-B64E-4669DFC4DD8A}"/>
    <cellStyle name="Percent 3 6" xfId="3324" xr:uid="{14614910-871B-4B05-81A5-E7172121587C}"/>
    <cellStyle name="Percent 3 6 2" xfId="7632" xr:uid="{6F5EDE6E-B334-4328-B1BF-2CF9A9D0F821}"/>
    <cellStyle name="Percent 3 7" xfId="7633" xr:uid="{9E6CC3D6-1254-4342-B52E-4FD3B4533E23}"/>
    <cellStyle name="Percent 3 8" xfId="8617" xr:uid="{0644148D-8C5B-4069-8B38-C5E69A85EAAB}"/>
    <cellStyle name="Percent 30" xfId="9352" xr:uid="{DF8FB052-7509-41EC-9C53-79F14F5D8D67}"/>
    <cellStyle name="Percent 31" xfId="9386" xr:uid="{8F2E06CC-7FAA-46BF-A98D-49544130712A}"/>
    <cellStyle name="Percent 32" xfId="9390" xr:uid="{8AFE0D45-D86E-4A25-880C-652DC0070F51}"/>
    <cellStyle name="Percent 33" xfId="9388" xr:uid="{5C234F21-4756-4AC0-8AF1-AEDCB9912B0D}"/>
    <cellStyle name="Percent 34" xfId="9396" xr:uid="{88DFAD8E-2E92-4E43-9E26-B101A6FE48BA}"/>
    <cellStyle name="Percent 35" xfId="19" xr:uid="{00000000-0005-0000-0000-000058010000}"/>
    <cellStyle name="Percent 35 2" xfId="1504" xr:uid="{90281B09-1B5E-449E-866D-6C69F1DA508B}"/>
    <cellStyle name="Percent 35 2 2" xfId="2405" xr:uid="{0E07FA4A-FAD6-47B9-B760-46BB017EF115}"/>
    <cellStyle name="Percent 35 2 2 2" xfId="3135" xr:uid="{A89A8F34-4EF0-4737-84F3-E88D007E5F4F}"/>
    <cellStyle name="Percent 35 2 2 2 2" xfId="4593" xr:uid="{180F57C0-D7DB-41D4-BD14-478C107EA2EC}"/>
    <cellStyle name="Percent 35 2 2 2 2 2" xfId="7634" xr:uid="{9FAFBF87-F94C-4E19-9C1D-9D53E4BB4B28}"/>
    <cellStyle name="Percent 35 2 2 2 3" xfId="7635" xr:uid="{69907F7E-B624-4731-8156-48C6FC21BBFC}"/>
    <cellStyle name="Percent 35 2 2 3" xfId="3865" xr:uid="{796457DD-9548-46FE-984B-BECFBEDFAF07}"/>
    <cellStyle name="Percent 35 2 2 3 2" xfId="7636" xr:uid="{70C4D0D0-DB95-4AB8-B8C8-22CE82C3D51A}"/>
    <cellStyle name="Percent 35 2 2 4" xfId="7637" xr:uid="{C0A0F2EF-B5AD-4859-AD47-603BFB807770}"/>
    <cellStyle name="Percent 35 2 3" xfId="2771" xr:uid="{B0176890-03E1-4FB2-9AEC-DAB8938D850D}"/>
    <cellStyle name="Percent 35 2 3 2" xfId="4229" xr:uid="{BC5923F1-C938-4FE4-B950-B0D229DF1385}"/>
    <cellStyle name="Percent 35 2 3 2 2" xfId="7638" xr:uid="{105FBA97-527F-43E7-8B8F-87AF236C067F}"/>
    <cellStyle name="Percent 35 2 3 3" xfId="7639" xr:uid="{E43559A2-EBAE-4048-8DFD-519643B1C3E2}"/>
    <cellStyle name="Percent 35 2 4" xfId="3501" xr:uid="{33B9B794-F88A-4639-B971-071AB1E5085D}"/>
    <cellStyle name="Percent 35 2 4 2" xfId="7640" xr:uid="{4F0C3609-901F-4F4D-BFA5-EB0513242B90}"/>
    <cellStyle name="Percent 35 2 5" xfId="7641" xr:uid="{E2B64C93-2C81-4937-B1C8-F0BA28380E69}"/>
    <cellStyle name="Percent 35 3" xfId="2221" xr:uid="{4635FE71-C17F-4A19-AAB0-B8D7942B0D5D}"/>
    <cellStyle name="Percent 35 3 2" xfId="2953" xr:uid="{4039A71C-68B6-4D7B-95F9-8CE45E757E81}"/>
    <cellStyle name="Percent 35 3 2 2" xfId="4411" xr:uid="{CEF20EF9-F8BE-46EB-9C95-905522D9BD14}"/>
    <cellStyle name="Percent 35 3 2 2 2" xfId="7642" xr:uid="{17CF20FF-2F64-4D02-933F-8B4DADD01DDC}"/>
    <cellStyle name="Percent 35 3 2 3" xfId="7643" xr:uid="{64D72425-1EE8-494C-884E-6F32A257183B}"/>
    <cellStyle name="Percent 35 3 3" xfId="3683" xr:uid="{1FB595D2-7393-408C-8512-CFF88C5CD328}"/>
    <cellStyle name="Percent 35 3 3 2" xfId="7644" xr:uid="{BCE952F5-811C-4273-807B-74267B3812B2}"/>
    <cellStyle name="Percent 35 3 4" xfId="7645" xr:uid="{7990E49E-FB42-4BDB-A3BE-BFE0AAE8C194}"/>
    <cellStyle name="Percent 35 4" xfId="2587" xr:uid="{4A6BC459-CDD4-4B1F-BF6C-44E3DE698013}"/>
    <cellStyle name="Percent 35 4 2" xfId="4047" xr:uid="{DE289723-66D1-4FBE-BFBF-B4BF02CC3E7D}"/>
    <cellStyle name="Percent 35 4 2 2" xfId="7646" xr:uid="{AE5212EC-311B-4D71-8B08-E6BB84E02E07}"/>
    <cellStyle name="Percent 35 4 3" xfId="7647" xr:uid="{858BD4FE-611D-4630-88B2-93B3E4086719}"/>
    <cellStyle name="Percent 35 5" xfId="3317" xr:uid="{02F8CF07-A9BA-4B42-8BBA-F7B574B68F51}"/>
    <cellStyle name="Percent 35 5 2" xfId="7648" xr:uid="{E23B1F75-9A88-4440-840E-A94BE5B94349}"/>
    <cellStyle name="Percent 35 6" xfId="7649" xr:uid="{39DD06C0-4AC4-4696-8926-4E474ACAD2F5}"/>
    <cellStyle name="Percent 36" xfId="9950" xr:uid="{970CF6B5-7C87-453C-8605-B06F5C7FB1B8}"/>
    <cellStyle name="Percent 37" xfId="9974" xr:uid="{F13EE3E3-123A-4773-B336-CED01CC9707C}"/>
    <cellStyle name="Percent 38" xfId="9952" xr:uid="{D4A708CD-3EED-4653-B4F4-7C8C67E209B0}"/>
    <cellStyle name="Percent 39" xfId="9942" xr:uid="{EB093BCF-7650-41D9-A2A0-525DA5BE7C58}"/>
    <cellStyle name="Percent 4" xfId="359" xr:uid="{00000000-0005-0000-0000-000059010000}"/>
    <cellStyle name="Percent 40" xfId="9987" xr:uid="{C62761B2-ECD7-4415-B389-20A60ADD59D1}"/>
    <cellStyle name="Percent 41" xfId="9964" xr:uid="{531BC90B-9B95-4A98-93A7-8D3CC515C4FE}"/>
    <cellStyle name="Percent 42" xfId="9970" xr:uid="{27F12C32-A743-4507-973E-2FA656BA36E3}"/>
    <cellStyle name="Percent 43" xfId="9968" xr:uid="{E36D1572-74CA-47E2-93CC-D52FB3588969}"/>
    <cellStyle name="Percent 44" xfId="9387" xr:uid="{BFAD89F2-BD7B-4EED-94FC-38D98C49505E}"/>
    <cellStyle name="Percent 45" xfId="9392" xr:uid="{AFE82F6E-42B1-407E-B91C-BD228AC78A00}"/>
    <cellStyle name="Percent 46" xfId="9948" xr:uid="{C94437D2-8754-4343-8346-27B1127126A7}"/>
    <cellStyle name="Percent 47" xfId="9398" xr:uid="{F0A60012-2972-4722-B2A7-1731D327694F}"/>
    <cellStyle name="Percent 48" xfId="9969" xr:uid="{2873358F-BE0D-4E77-BB1C-7B22F2DE5F33}"/>
    <cellStyle name="Percent 49" xfId="9956" xr:uid="{DD18ED33-1427-46C0-8A85-68A62EABC1CB}"/>
    <cellStyle name="Percent 5" xfId="292" xr:uid="{00000000-0005-0000-0000-00005A010000}"/>
    <cellStyle name="Percent 50" xfId="9438" xr:uid="{65AE41C4-CA4B-42BD-B53C-1D2DBB721FF1}"/>
    <cellStyle name="Percent 51" xfId="9439" xr:uid="{CBCD1CDC-3476-4CAA-94A3-F569AFEA3918}"/>
    <cellStyle name="Percent 52" xfId="9949" xr:uid="{844E3216-A9BE-4DB9-A6CF-232F228B5E4C}"/>
    <cellStyle name="Percent 53" xfId="9965" xr:uid="{42530E57-437F-440C-8F71-A94A92D83973}"/>
    <cellStyle name="Percent 54" xfId="9939" xr:uid="{B1C6AC9A-C7FE-427B-ABA6-499B0AB54167}"/>
    <cellStyle name="Percent 6" xfId="404" xr:uid="{00000000-0005-0000-0000-00005B010000}"/>
    <cellStyle name="Percent 7" xfId="799" xr:uid="{00000000-0005-0000-0000-00005C010000}"/>
    <cellStyle name="Percent 8" xfId="1384" xr:uid="{05F81C4E-503F-4DA3-92C2-13542B7049B7}"/>
    <cellStyle name="Percent 8 2" xfId="2206" xr:uid="{AA0EB1A9-7442-46F0-AEE2-093DC89D76F0}"/>
    <cellStyle name="Percent 8 2 2" xfId="2572" xr:uid="{2F895E59-4474-4C46-AC96-8178B9ECA03E}"/>
    <cellStyle name="Percent 8 2 2 2" xfId="3302" xr:uid="{09F38F92-DE41-42CD-9368-A0C66D3EC5DD}"/>
    <cellStyle name="Percent 8 2 2 2 2" xfId="4760" xr:uid="{E81DB758-4F6C-4BC4-8835-7A67F5B88828}"/>
    <cellStyle name="Percent 8 2 2 2 2 2" xfId="7650" xr:uid="{18EA247E-EF9A-4596-B304-0517A402D5BC}"/>
    <cellStyle name="Percent 8 2 2 2 3" xfId="7651" xr:uid="{7E00DF0F-8BC4-426F-85C0-B6F2C6FFAE45}"/>
    <cellStyle name="Percent 8 2 2 3" xfId="4032" xr:uid="{98F108C8-D41D-435B-91D8-F47B43C0FB68}"/>
    <cellStyle name="Percent 8 2 2 3 2" xfId="7652" xr:uid="{17A4CD9B-BF95-4A96-BEF0-D1F8209BA9F3}"/>
    <cellStyle name="Percent 8 2 2 4" xfId="7653" xr:uid="{9802A0C4-5FC2-45D4-BA81-CA7EC941D891}"/>
    <cellStyle name="Percent 8 2 3" xfId="2938" xr:uid="{1AD435FA-2553-4D65-BC30-C7CAF7669876}"/>
    <cellStyle name="Percent 8 2 3 2" xfId="4396" xr:uid="{D23B42D5-F237-4D99-86D8-EAEF34384EAF}"/>
    <cellStyle name="Percent 8 2 3 2 2" xfId="7654" xr:uid="{F84B1014-1658-490C-A109-9954E3355292}"/>
    <cellStyle name="Percent 8 2 3 3" xfId="7655" xr:uid="{F252EDD7-ED4C-4C67-85B8-9905E8785890}"/>
    <cellStyle name="Percent 8 2 4" xfId="3668" xr:uid="{BFD2E454-2A2D-4808-AF63-A8F7461DB549}"/>
    <cellStyle name="Percent 8 2 4 2" xfId="7656" xr:uid="{DA251FE3-7354-4FBD-AA3C-4EC0DDA54E45}"/>
    <cellStyle name="Percent 8 2 5" xfId="7657" xr:uid="{7ACBB22A-6385-4EA8-AECB-19247791BE24}"/>
    <cellStyle name="Percent 8 3" xfId="2390" xr:uid="{0CD8324C-9DE2-4F47-9908-235C72AEDC8D}"/>
    <cellStyle name="Percent 8 3 2" xfId="3120" xr:uid="{EB7516C0-733F-434F-88A7-08B1AD417872}"/>
    <cellStyle name="Percent 8 3 2 2" xfId="4578" xr:uid="{6EB5D16D-F9A0-4835-ADD7-5C07FA768B62}"/>
    <cellStyle name="Percent 8 3 2 2 2" xfId="7658" xr:uid="{CE96066E-BB00-410D-A854-0DD821EA1196}"/>
    <cellStyle name="Percent 8 3 2 3" xfId="7659" xr:uid="{61649E66-CFD6-41A0-A353-7CEAEB21EE01}"/>
    <cellStyle name="Percent 8 3 3" xfId="3850" xr:uid="{9F8F380F-FBED-4E1B-9D11-60F7D2BC814A}"/>
    <cellStyle name="Percent 8 3 3 2" xfId="7660" xr:uid="{2E844A4E-5235-4ED1-990D-891BBB728950}"/>
    <cellStyle name="Percent 8 3 4" xfId="7661" xr:uid="{FD1B6FD2-87F4-4F94-A3D6-76601E2DA2D3}"/>
    <cellStyle name="Percent 8 4" xfId="2756" xr:uid="{6AC213C0-5978-4ABE-84CA-D6196B58DCDB}"/>
    <cellStyle name="Percent 8 4 2" xfId="4214" xr:uid="{E29C688F-1079-4394-A050-7F8552DD84E3}"/>
    <cellStyle name="Percent 8 4 2 2" xfId="7662" xr:uid="{C2CB3787-2DCE-4C57-8AA5-559D4AF2C676}"/>
    <cellStyle name="Percent 8 4 3" xfId="7663" xr:uid="{0F9DFD55-CB56-46E3-A987-FE44111D60A6}"/>
    <cellStyle name="Percent 8 5" xfId="3486" xr:uid="{EF1D3B92-7DB6-4CB4-9E9B-D344918994AA}"/>
    <cellStyle name="Percent 8 5 2" xfId="7664" xr:uid="{FCDEBE6D-BB74-45BB-B478-E8EA4E005ED8}"/>
    <cellStyle name="Percent 8 6" xfId="7665" xr:uid="{77617EC6-16EB-4289-904F-411FF5CC98FD}"/>
    <cellStyle name="Percent 8 7" xfId="1488" xr:uid="{9977FF83-F3AD-4A1A-903C-0C616A06EBA6}"/>
    <cellStyle name="Percent 9" xfId="1186" xr:uid="{DDBE409D-9196-4D44-A814-61FBF9C61F18}"/>
    <cellStyle name="Percent 9 2" xfId="2211" xr:uid="{5CEB5AEC-04BE-4BDE-A7FB-DCDDA9A9942B}"/>
    <cellStyle name="Percent 9 2 2" xfId="2577" xr:uid="{F894994D-1131-4FB3-BF61-E55A5F3F1630}"/>
    <cellStyle name="Percent 9 2 2 2" xfId="3307" xr:uid="{ABF87E9D-B2AE-436C-9BBF-A9C786DDF340}"/>
    <cellStyle name="Percent 9 2 2 2 2" xfId="4765" xr:uid="{570323C2-3552-4532-9466-BFB014132C93}"/>
    <cellStyle name="Percent 9 2 2 2 2 2" xfId="7666" xr:uid="{291C173D-5EB8-42C3-A7FC-B3DEB9A34E2A}"/>
    <cellStyle name="Percent 9 2 2 2 3" xfId="7667" xr:uid="{D39E2FAB-2E1D-4792-9047-0A13C378FC3C}"/>
    <cellStyle name="Percent 9 2 2 3" xfId="4037" xr:uid="{BBE7B667-E4B3-44CC-A5F2-B4BEA0062747}"/>
    <cellStyle name="Percent 9 2 2 3 2" xfId="7668" xr:uid="{09F67EF8-4671-4DD2-84B4-A74EAD6C8D8A}"/>
    <cellStyle name="Percent 9 2 2 4" xfId="7669" xr:uid="{9B546017-38F5-4018-9A74-A342F2376846}"/>
    <cellStyle name="Percent 9 2 3" xfId="2943" xr:uid="{D918ECDE-7931-4294-9302-712284706B7A}"/>
    <cellStyle name="Percent 9 2 3 2" xfId="4401" xr:uid="{C6705DF6-CBE9-475F-9B56-25D08989BCE6}"/>
    <cellStyle name="Percent 9 2 3 2 2" xfId="7670" xr:uid="{1658A701-880A-4656-8283-DFBF61A3BCF0}"/>
    <cellStyle name="Percent 9 2 3 3" xfId="7671" xr:uid="{4874C045-5C1F-45A8-882F-94FEAA2CD870}"/>
    <cellStyle name="Percent 9 2 4" xfId="3673" xr:uid="{632F9AAE-9539-40C1-B99B-3DD6ED4BBC76}"/>
    <cellStyle name="Percent 9 2 4 2" xfId="7672" xr:uid="{7B01FF0C-8D6D-42FC-9D13-963F87A1CBF1}"/>
    <cellStyle name="Percent 9 2 5" xfId="7673" xr:uid="{31CF54B4-632B-48C8-A75C-297C13E9789C}"/>
    <cellStyle name="Percent 9 3" xfId="2395" xr:uid="{C800A8C2-965F-48FC-9058-2C02AC6EFA05}"/>
    <cellStyle name="Percent 9 3 2" xfId="3125" xr:uid="{93BF8AF3-DC47-4095-9E58-2DDA1CD0CD69}"/>
    <cellStyle name="Percent 9 3 2 2" xfId="4583" xr:uid="{602D1A67-F6F5-4126-8B28-314679842FA1}"/>
    <cellStyle name="Percent 9 3 2 2 2" xfId="7674" xr:uid="{EDA627FD-10B5-4B13-B490-FEADB20BF9BF}"/>
    <cellStyle name="Percent 9 3 2 3" xfId="7675" xr:uid="{3291343C-D63A-4382-990E-5BFC89108CBC}"/>
    <cellStyle name="Percent 9 3 3" xfId="3855" xr:uid="{52DBB6EF-7FA5-44D6-A4B0-A64C27B43E8D}"/>
    <cellStyle name="Percent 9 3 3 2" xfId="7676" xr:uid="{F65FE807-726D-4B5A-B9DB-F4444B8876AD}"/>
    <cellStyle name="Percent 9 3 4" xfId="7677" xr:uid="{CE963F9B-FDCA-4EAD-AC7F-7E03BD2DE1FE}"/>
    <cellStyle name="Percent 9 4" xfId="2761" xr:uid="{4235E437-B6B5-44B7-AE7C-692602AD9CE9}"/>
    <cellStyle name="Percent 9 4 2" xfId="4219" xr:uid="{16F1F399-37EB-4A82-A9F4-7CFA09017138}"/>
    <cellStyle name="Percent 9 4 2 2" xfId="7678" xr:uid="{D6746C4B-60FF-405B-B179-270EED6D48E4}"/>
    <cellStyle name="Percent 9 4 3" xfId="7679" xr:uid="{822EC669-D38A-4104-B94A-8470481B50BF}"/>
    <cellStyle name="Percent 9 5" xfId="3491" xr:uid="{0A410D82-133F-4668-8327-C10586968F4C}"/>
    <cellStyle name="Percent 9 5 2" xfId="7680" xr:uid="{40EBC534-47D6-4F3D-98CA-FE98DFFB9CB3}"/>
    <cellStyle name="Percent 9 6" xfId="7681" xr:uid="{8FA18213-B6C7-4E91-8CE3-9D8D0352B2C1}"/>
    <cellStyle name="Percent 9 7" xfId="1492" xr:uid="{3393BA28-BE0C-497A-8377-D183461631EE}"/>
    <cellStyle name="Porcentagem 10" xfId="16" xr:uid="{00000000-0005-0000-0000-00005D010000}"/>
    <cellStyle name="ReferenceToNote" xfId="8122" xr:uid="{86DD32A7-B7D3-4136-950D-4EC00774673C}"/>
    <cellStyle name="ReferenceToWP" xfId="8658" xr:uid="{B0F13E9A-5C0C-4BBA-BF28-381D9787F12D}"/>
    <cellStyle name="regstoresfromspecstores" xfId="308" xr:uid="{00000000-0005-0000-0000-00005E010000}"/>
    <cellStyle name="ReqVerif_Formula" xfId="9365" xr:uid="{7106CB5E-16B5-4708-A1E7-E83685532E15}"/>
    <cellStyle name="RevList" xfId="305" xr:uid="{00000000-0005-0000-0000-00005F010000}"/>
    <cellStyle name="SACAttributeColumnHeaderCell" xfId="1171" xr:uid="{13A49695-4F9F-4AEE-9CC7-8614D7289EAB}"/>
    <cellStyle name="SACAttributeMemberCell" xfId="1345" xr:uid="{C8D79E5F-1887-4D5D-ADCB-1AD721FEA18B}"/>
    <cellStyle name="SACAttributeRowHeaderCell" xfId="1174" xr:uid="{784455AE-C8CF-499D-8E7B-F4B2EF518079}"/>
    <cellStyle name="SACChangedDataCell" xfId="1316" xr:uid="{4098076D-101F-454E-AB33-10D61DE87A4C}"/>
    <cellStyle name="SACChangedDataTotalCell" xfId="1441" xr:uid="{AEA593FC-E9D2-429B-A817-E5CE17853F2F}"/>
    <cellStyle name="SACChangedReadonlyDataCell" xfId="1273" xr:uid="{A531AC11-3F5C-4879-A44B-34CEFE5B2231}"/>
    <cellStyle name="SACChangedReadonlyDataTotalCell" xfId="1431" xr:uid="{B8A40D14-5B81-498E-959C-1B42C7855A98}"/>
    <cellStyle name="SACColumnScalingCell" xfId="1189" xr:uid="{623DBEF3-E17C-4592-96FD-C64258EB1BC7}"/>
    <cellStyle name="SACCrosstabHeader" xfId="1254" xr:uid="{BA2BA5DF-DB9C-40F4-9C13-1D8632C404E6}"/>
    <cellStyle name="SACCrosstabHeaderInProgress" xfId="1175" xr:uid="{A2DC69F0-706B-445B-A506-8C5885FD8131}"/>
    <cellStyle name="SACCrosstabSubHeader" xfId="1440" xr:uid="{37D31FDC-C6BC-4C0B-88F5-308546E2E949}"/>
    <cellStyle name="SACDataCell" xfId="1331" xr:uid="{265B3CB1-260B-4F69-BBA9-3FE97088DCDC}"/>
    <cellStyle name="SACDataTotalCell" xfId="1380" xr:uid="{979CD429-3766-4291-8C41-7B199DABA0B1}"/>
    <cellStyle name="SACDimensionColumnHeaderCell" xfId="1342" xr:uid="{6529C8AD-8FBB-4F68-91B9-6881D1190B7A}"/>
    <cellStyle name="SACDimensionRowHeaderCell" xfId="1371" xr:uid="{59B11179-77D1-4B81-9FDF-9A18098B1D4D}"/>
    <cellStyle name="SACEmptyHeaderCell" xfId="1193" xr:uid="{D9D6B078-958C-4889-9737-B99CF4613315}"/>
    <cellStyle name="SACHierarchyAlternatingA" xfId="9978" xr:uid="{2676CB84-73CE-4196-BF48-3239314C7326}"/>
    <cellStyle name="SACHierarchyAlternatingB" xfId="9979" xr:uid="{EF848815-3FF9-43D1-85B2-D27C3E8CACB4}"/>
    <cellStyle name="SACHierarchyLevel1" xfId="9980" xr:uid="{6143A970-44FE-4849-AADD-9635DC2ED66C}"/>
    <cellStyle name="SACHierarchyLevel2" xfId="9981" xr:uid="{76379CC0-35FD-494B-B51B-F991EA69DF49}"/>
    <cellStyle name="SACHierarchyLevel3" xfId="9982" xr:uid="{0BFBAF19-D1F9-43E6-821F-5A912D3A969A}"/>
    <cellStyle name="SACHierarchyLevel4" xfId="9983" xr:uid="{3FC063B4-0A70-4EDF-AA45-AB469CB738EC}"/>
    <cellStyle name="SACHierarchyLevel5" xfId="9984" xr:uid="{CC9B895C-C215-4807-99BB-E52B6D98F081}"/>
    <cellStyle name="SACMemberCell" xfId="1195" xr:uid="{4421EA23-8E5C-4E5F-B7AD-E56B7E987BC6}"/>
    <cellStyle name="SACMemberTotalCell" xfId="1269" xr:uid="{FA0B0A9F-94DF-4E2E-A25E-EBC8F155BE21}"/>
    <cellStyle name="SACPlanningTriggerButtonCell" xfId="1240" xr:uid="{1B426EAA-DDC0-45C3-9F49-60CD5D2BBC27}"/>
    <cellStyle name="SACPlanningTriggerDescriptionCell" xfId="1336" xr:uid="{A4344649-A98C-43A2-8E05-39E8E2E2D20C}"/>
    <cellStyle name="SACPlanningTriggerLabelCell" xfId="1279" xr:uid="{BB1FC09C-15D1-4B01-A574-AD718066F891}"/>
    <cellStyle name="SACReadonlyDataCell" xfId="1210" xr:uid="{6DDC0371-F412-4709-A19F-48827163E5D9}"/>
    <cellStyle name="SACReadonlyDataTotalCell" xfId="1250" xr:uid="{4F529F49-7727-4B8B-BF0F-837B751DE247}"/>
    <cellStyle name="SACRowScalingCell" xfId="1417" xr:uid="{D70EB2CE-C7C3-4659-86CD-32685A1E2E5D}"/>
    <cellStyle name="SACThresholdCritical" xfId="4769" xr:uid="{EDE9E7CB-0C0C-416D-A101-54F3F07E9295}"/>
    <cellStyle name="SACThresholdGood" xfId="4767" xr:uid="{591A9F60-57A0-47EE-8CB0-A7FA61C1210E}"/>
    <cellStyle name="SACThresholdWarning" xfId="4768" xr:uid="{E5F7DF13-5DAE-40F3-B4C8-34CDAC006F65}"/>
    <cellStyle name="SAPBEXaggData" xfId="45" xr:uid="{00000000-0005-0000-0000-000060010000}"/>
    <cellStyle name="SAPBEXaggData 2" xfId="84" xr:uid="{00000000-0005-0000-0000-000061010000}"/>
    <cellStyle name="SAPBEXaggData 2 2" xfId="546" xr:uid="{00000000-0005-0000-0000-000062010000}"/>
    <cellStyle name="SAPBEXaggData 2 2 2" xfId="1005" xr:uid="{60453454-AE69-4CF2-83D1-1BBD37D49992}"/>
    <cellStyle name="SAPBEXaggData 2 2 2 2" xfId="2060" xr:uid="{7E2B2403-2AF5-40C6-A61B-612C6154F279}"/>
    <cellStyle name="SAPBEXaggData 2 2 2 2 2" xfId="8008" xr:uid="{4505D13F-0352-4AED-9E87-D10616634132}"/>
    <cellStyle name="SAPBEXaggData 2 2 2 2 3" xfId="9796" xr:uid="{2A84C757-0A42-4540-81B3-4E85CAC99CCE}"/>
    <cellStyle name="SAPBEXaggData 2 2 2 3" xfId="8271" xr:uid="{63375ABD-15AA-4B7C-8E08-05AAE208E86B}"/>
    <cellStyle name="SAPBEXaggData 2 2 2 4" xfId="9359" xr:uid="{F8E1D2A6-80E9-4D44-8B30-573C6A0942B4}"/>
    <cellStyle name="SAPBEXaggData 2 2 3" xfId="1771" xr:uid="{998E9EAD-A099-4FD0-AD86-CCF9C55D543F}"/>
    <cellStyle name="SAPBEXaggData 2 2 3 2" xfId="8380" xr:uid="{E3987311-8A42-4432-84CE-3270A7FD4A4D}"/>
    <cellStyle name="SAPBEXaggData 2 2 3 3" xfId="9511" xr:uid="{950FF65F-8DD8-490E-A77A-8C5A53E611DC}"/>
    <cellStyle name="SAPBEXaggData 2 2 4" xfId="7837" xr:uid="{60533491-6349-4195-B5A7-5913C8101AAD}"/>
    <cellStyle name="SAPBEXaggData 2 2 5" xfId="9210" xr:uid="{2E82C92C-437F-42DD-BF0F-7A1A1AFAA7C7}"/>
    <cellStyle name="SAPBEXaggData 2 3" xfId="763" xr:uid="{00000000-0005-0000-0000-000063010000}"/>
    <cellStyle name="SAPBEXaggData 2 3 2" xfId="1137" xr:uid="{D2EE5539-4EAD-469D-8A1D-75838337956B}"/>
    <cellStyle name="SAPBEXaggData 2 3 2 2" xfId="2192" xr:uid="{8EAA9575-ACCE-430A-BF93-EDA1E6C8B619}"/>
    <cellStyle name="SAPBEXaggData 2 3 2 2 2" xfId="1379" xr:uid="{0D08C47F-78D3-4A8B-9EC9-C4BC68225EE2}"/>
    <cellStyle name="SAPBEXaggData 2 3 2 2 3" xfId="9928" xr:uid="{628A43FE-52DE-4EF5-875E-162EC7549803}"/>
    <cellStyle name="SAPBEXaggData 2 3 2 3" xfId="8870" xr:uid="{C56E51FC-85C1-4D18-9776-FD8D66C6365E}"/>
    <cellStyle name="SAPBEXaggData 2 3 2 4" xfId="8698" xr:uid="{FA6FDEC4-319E-4ADA-A2D8-B7E69141FA02}"/>
    <cellStyle name="SAPBEXaggData 2 3 3" xfId="1967" xr:uid="{E52663BC-5879-4205-932A-0A7AED38590E}"/>
    <cellStyle name="SAPBEXaggData 2 3 3 2" xfId="1452" xr:uid="{B2C2E5E3-3AD7-4FA8-A5BA-96ED026998FE}"/>
    <cellStyle name="SAPBEXaggData 2 3 3 3" xfId="9703" xr:uid="{F29F3FB0-3114-45EA-B2F1-980F8B8335F0}"/>
    <cellStyle name="SAPBEXaggData 2 3 4" xfId="8452" xr:uid="{215CE234-E0A7-4CDE-B1F4-E68CC78DEE2B}"/>
    <cellStyle name="SAPBEXaggData 2 3 5" xfId="1209" xr:uid="{C9362876-E225-4758-8247-898D5625E92A}"/>
    <cellStyle name="SAPBEXaggData 2 4" xfId="633" xr:uid="{00000000-0005-0000-0000-000064010000}"/>
    <cellStyle name="SAPBEXaggData 2 4 2" xfId="1856" xr:uid="{C87D5054-E5F6-48F8-800B-E3FA2F92A367}"/>
    <cellStyle name="SAPBEXaggData 2 4 2 2" xfId="8622" xr:uid="{D172FF98-B298-4722-B7DC-21F0224F0068}"/>
    <cellStyle name="SAPBEXaggData 2 4 2 3" xfId="9596" xr:uid="{ABB9AB73-CA4D-4155-87E0-30D5E1ACB9A6}"/>
    <cellStyle name="SAPBEXaggData 2 4 3" xfId="8219" xr:uid="{E43F97D1-EF32-40BD-ADA0-C9E338BA0EF6}"/>
    <cellStyle name="SAPBEXaggData 2 4 4" xfId="8018" xr:uid="{D6B09E4F-C5DC-48ED-AEAC-04A8B44A810C}"/>
    <cellStyle name="SAPBEXaggData 2 5" xfId="1264" xr:uid="{D3389845-52A4-4D23-B588-DB45CC7B2901}"/>
    <cellStyle name="SAPBEXaggData 2 6" xfId="7979" xr:uid="{0A992895-58E2-44ED-919C-1EAA36B9267F}"/>
    <cellStyle name="SAPBEXaggData 2_Forecast Flash Report" xfId="924" xr:uid="{00000000-0005-0000-0000-000065010000}"/>
    <cellStyle name="SAPBEXaggData 3" xfId="117" xr:uid="{00000000-0005-0000-0000-000066010000}"/>
    <cellStyle name="SAPBEXaggData 3 2" xfId="579" xr:uid="{00000000-0005-0000-0000-000067010000}"/>
    <cellStyle name="SAPBEXaggData 3 2 2" xfId="1038" xr:uid="{A9093047-6B18-4EB6-86D8-57F9583A8CF7}"/>
    <cellStyle name="SAPBEXaggData 3 2 2 2" xfId="2093" xr:uid="{E4FD78F8-795D-4B7C-8E8B-B462D2C39DA7}"/>
    <cellStyle name="SAPBEXaggData 3 2 2 2 2" xfId="7839" xr:uid="{5BEDCA8D-2819-40EA-8C3B-03E62D641B1D}"/>
    <cellStyle name="SAPBEXaggData 3 2 2 2 3" xfId="9829" xr:uid="{CD805D55-1415-408D-93DB-0C4995C08462}"/>
    <cellStyle name="SAPBEXaggData 3 2 2 3" xfId="1293" xr:uid="{7AE2F807-4354-4E57-9E49-9F8D08F457FB}"/>
    <cellStyle name="SAPBEXaggData 3 2 2 4" xfId="9326" xr:uid="{904BF0FE-AE52-49D6-8904-3958D86A9C8F}"/>
    <cellStyle name="SAPBEXaggData 3 2 3" xfId="1804" xr:uid="{825E550D-BE48-47D0-A7F1-5DC65A9911DC}"/>
    <cellStyle name="SAPBEXaggData 3 2 3 2" xfId="8345" xr:uid="{D48668FD-9C68-49E7-A422-0E27D342AF38}"/>
    <cellStyle name="SAPBEXaggData 3 2 3 3" xfId="9544" xr:uid="{2E50D69C-5283-4A1D-BFB5-A97D3E21E02D}"/>
    <cellStyle name="SAPBEXaggData 3 2 4" xfId="7764" xr:uid="{7FFB6CE7-09A2-495A-8AFE-0577B8300D8A}"/>
    <cellStyle name="SAPBEXaggData 3 2 5" xfId="9276" xr:uid="{2CA9808B-D4AD-483C-895D-D1DE5973127E}"/>
    <cellStyle name="SAPBEXaggData 3 3" xfId="653" xr:uid="{00000000-0005-0000-0000-000068010000}"/>
    <cellStyle name="SAPBEXaggData 3 3 2" xfId="1083" xr:uid="{B960AFDC-8940-49CE-B7DD-ECBB86C97145}"/>
    <cellStyle name="SAPBEXaggData 3 3 2 2" xfId="2138" xr:uid="{E63D6E1C-8F40-42C6-9BA6-EBD893D587BD}"/>
    <cellStyle name="SAPBEXaggData 3 3 2 2 2" xfId="8479" xr:uid="{E4955597-C06F-4B48-99E4-E53FE63A579F}"/>
    <cellStyle name="SAPBEXaggData 3 3 2 2 3" xfId="9874" xr:uid="{65358BCD-3701-4679-8898-26CA10B2214E}"/>
    <cellStyle name="SAPBEXaggData 3 3 2 3" xfId="7719" xr:uid="{048A332E-C9B3-4322-A445-7E6E6412B6D3}"/>
    <cellStyle name="SAPBEXaggData 3 3 2 4" xfId="7863" xr:uid="{D8A89318-39EE-4624-8A31-2E1D10910126}"/>
    <cellStyle name="SAPBEXaggData 3 3 3" xfId="1874" xr:uid="{0C4A1071-3001-44A6-8BBA-7F9779AEEEA7}"/>
    <cellStyle name="SAPBEXaggData 3 3 3 2" xfId="8469" xr:uid="{3E774AAD-980D-4D0A-B014-270E07EB219C}"/>
    <cellStyle name="SAPBEXaggData 3 3 3 3" xfId="9614" xr:uid="{63EAC47B-06BB-4F8B-A696-F7F9286940F0}"/>
    <cellStyle name="SAPBEXaggData 3 3 4" xfId="7919" xr:uid="{50042B30-4B56-40EB-88AA-B8FC43FDE9A4}"/>
    <cellStyle name="SAPBEXaggData 3 3 5" xfId="9082" xr:uid="{5F80795B-3839-4A85-A94B-ACDD19CB3B6D}"/>
    <cellStyle name="SAPBEXaggData 3 4" xfId="509" xr:uid="{00000000-0005-0000-0000-000069010000}"/>
    <cellStyle name="SAPBEXaggData 3 4 2" xfId="1741" xr:uid="{9CD845BD-C99E-4427-8436-6EBF6830AE07}"/>
    <cellStyle name="SAPBEXaggData 3 4 2 2" xfId="1255" xr:uid="{D89BBFC6-A609-4FBA-867B-99D26BEC22F1}"/>
    <cellStyle name="SAPBEXaggData 3 4 2 3" xfId="9484" xr:uid="{BB78F055-00BF-4E13-8FB0-7609A54645E6}"/>
    <cellStyle name="SAPBEXaggData 3 4 3" xfId="7882" xr:uid="{9B20933A-4323-4E7E-A681-A87FD849BEE8}"/>
    <cellStyle name="SAPBEXaggData 3 4 4" xfId="9206" xr:uid="{DD20C4EE-6865-47F9-ADD6-EC6EF422F3BA}"/>
    <cellStyle name="SAPBEXaggData 3 5" xfId="8165" xr:uid="{14C8B135-F6CC-4E41-95D9-DA1B0F1D7235}"/>
    <cellStyle name="SAPBEXaggData 3 6" xfId="1334" xr:uid="{D60C2642-7DC1-4046-ACCA-81B895BCAEB9}"/>
    <cellStyle name="SAPBEXaggData 3_Forecast Flash Report" xfId="893" xr:uid="{00000000-0005-0000-0000-00006A010000}"/>
    <cellStyle name="SAPBEXaggData 4" xfId="184" xr:uid="{00000000-0005-0000-0000-00006B010000}"/>
    <cellStyle name="SAPBEXaggData 4 2" xfId="676" xr:uid="{00000000-0005-0000-0000-00006C010000}"/>
    <cellStyle name="SAPBEXaggData 4 2 2" xfId="1099" xr:uid="{C697F5BC-3121-4A4F-9CB7-CDAD14689FAC}"/>
    <cellStyle name="SAPBEXaggData 4 2 2 2" xfId="2154" xr:uid="{B421028D-3BD4-47B0-8F73-5AC18B9D4EC5}"/>
    <cellStyle name="SAPBEXaggData 4 2 2 2 2" xfId="8662" xr:uid="{7C2ACD75-EF0E-4D94-80A3-432CCE9C65E8}"/>
    <cellStyle name="SAPBEXaggData 4 2 2 2 3" xfId="9890" xr:uid="{290FBFC5-E9FE-4683-B786-93AEEF6457D2}"/>
    <cellStyle name="SAPBEXaggData 4 2 2 3" xfId="8656" xr:uid="{F65545B9-7908-498A-8BDE-466675B0EA90}"/>
    <cellStyle name="SAPBEXaggData 4 2 2 4" xfId="8867" xr:uid="{52DF3F1D-AE14-4527-A428-AA15B588DBB8}"/>
    <cellStyle name="SAPBEXaggData 4 2 3" xfId="1894" xr:uid="{585857C3-53DD-44AA-9B61-88DE4CF723BD}"/>
    <cellStyle name="SAPBEXaggData 4 2 3 2" xfId="1223" xr:uid="{3D36F4F2-7918-428B-A50D-490B0C61184C}"/>
    <cellStyle name="SAPBEXaggData 4 2 3 3" xfId="9634" xr:uid="{2E910DEB-8FAA-4752-9085-14CB564D45E4}"/>
    <cellStyle name="SAPBEXaggData 4 2 4" xfId="1274" xr:uid="{30EC3C14-7B95-462B-B0CE-692CA6B62F17}"/>
    <cellStyle name="SAPBEXaggData 4 2 5" xfId="9025" xr:uid="{DD720601-399A-4B55-80A6-2473BAFB50CD}"/>
    <cellStyle name="SAPBEXaggData 4 3" xfId="733" xr:uid="{00000000-0005-0000-0000-00006D010000}"/>
    <cellStyle name="SAPBEXaggData 4 3 2" xfId="1942" xr:uid="{B82544DF-D71E-45CC-915A-A282510FBF19}"/>
    <cellStyle name="SAPBEXaggData 4 3 2 2" xfId="7892" xr:uid="{538FED01-64DD-4C8C-B2AF-7B3CEE7CC244}"/>
    <cellStyle name="SAPBEXaggData 4 3 2 3" xfId="9679" xr:uid="{51999C98-C395-4210-899E-5160B02F713E}"/>
    <cellStyle name="SAPBEXaggData 4 3 3" xfId="8630" xr:uid="{A88B4266-B197-4E52-B9E5-3D401D018AC4}"/>
    <cellStyle name="SAPBEXaggData 4 3 4" xfId="9227" xr:uid="{0B0BB0DF-BA7C-460C-BF5A-265744D82CD3}"/>
    <cellStyle name="SAPBEXaggData 4 4" xfId="1536" xr:uid="{D1E9EED3-403D-4D61-B034-2FFDF5FB0867}"/>
    <cellStyle name="SAPBEXaggData 4 4 2" xfId="1418" xr:uid="{142CE947-D523-418B-9B39-C86C679B4295}"/>
    <cellStyle name="SAPBEXaggData 4 4 3" xfId="9409" xr:uid="{D07925D1-9291-475A-84CF-9B82D428C0DE}"/>
    <cellStyle name="SAPBEXaggData 4 5" xfId="9021" xr:uid="{429F2340-1B7F-4F14-AA47-3C3ED70CD9DE}"/>
    <cellStyle name="SAPBEXaggData 4 6" xfId="9347" xr:uid="{A27905F3-B2F7-4F60-BE5F-4027D016E242}"/>
    <cellStyle name="SAPBEXaggData 4_Forecast Flash Report" xfId="914" xr:uid="{00000000-0005-0000-0000-00006E010000}"/>
    <cellStyle name="SAPBEXaggData 5" xfId="427" xr:uid="{00000000-0005-0000-0000-00006F010000}"/>
    <cellStyle name="SAPBEXaggData 5 2" xfId="1693" xr:uid="{CC139662-06C0-4C1A-B231-4108E36D0CC8}"/>
    <cellStyle name="SAPBEXaggData 5 2 2" xfId="8695" xr:uid="{0FE81CF9-EEBA-4AEF-B167-8C97739B0BC6}"/>
    <cellStyle name="SAPBEXaggData 5 2 3" xfId="9446" xr:uid="{C4B56434-9B95-4466-96F0-4CB18FDE8F65}"/>
    <cellStyle name="SAPBEXaggData 5 3" xfId="9137" xr:uid="{69D518DB-6F0B-4E46-99FE-37F66F80BC7A}"/>
    <cellStyle name="SAPBEXaggData 5 4" xfId="7735" xr:uid="{D6C51BB1-157E-4E23-8FD0-9CC708FF516B}"/>
    <cellStyle name="SAPBEXaggData 6" xfId="8328" xr:uid="{5D53134A-0A15-4042-B0E5-2CEC3116CD3D}"/>
    <cellStyle name="SAPBEXaggData 7" xfId="8613" xr:uid="{3BB6A941-DDDC-4189-B1EE-3C459F97FCBC}"/>
    <cellStyle name="SAPBEXaggData_Forecast Flash Report" xfId="677" xr:uid="{00000000-0005-0000-0000-000070010000}"/>
    <cellStyle name="SAPBEXaggDataEmph" xfId="46" xr:uid="{00000000-0005-0000-0000-000071010000}"/>
    <cellStyle name="SAPBEXaggDataEmph 2" xfId="85" xr:uid="{00000000-0005-0000-0000-000072010000}"/>
    <cellStyle name="SAPBEXaggDataEmph 2 2" xfId="547" xr:uid="{00000000-0005-0000-0000-000073010000}"/>
    <cellStyle name="SAPBEXaggDataEmph 2 2 2" xfId="1006" xr:uid="{79236DFB-2F4D-438C-A887-73BA9E32C7EB}"/>
    <cellStyle name="SAPBEXaggDataEmph 2 2 2 2" xfId="2061" xr:uid="{3352590F-C7FD-4054-B020-F80110ED69B4}"/>
    <cellStyle name="SAPBEXaggDataEmph 2 2 2 2 2" xfId="8130" xr:uid="{6D3D560F-3954-4466-9B08-18AA0EB5B462}"/>
    <cellStyle name="SAPBEXaggDataEmph 2 2 2 2 3" xfId="9797" xr:uid="{3B093F1D-799A-4831-884A-E180E8F3336C}"/>
    <cellStyle name="SAPBEXaggDataEmph 2 2 2 3" xfId="8684" xr:uid="{C7C2F182-E90C-42B9-92DA-4C59937E7688}"/>
    <cellStyle name="SAPBEXaggDataEmph 2 2 2 4" xfId="9156" xr:uid="{E0A08676-A81D-4AF2-A077-BBB0E86A7D1D}"/>
    <cellStyle name="SAPBEXaggDataEmph 2 2 3" xfId="1772" xr:uid="{AEB9A34A-A434-43BD-9BA4-DBC22702FAFB}"/>
    <cellStyle name="SAPBEXaggDataEmph 2 2 3 2" xfId="8471" xr:uid="{68BA549F-8EB8-4992-9322-101BC2C55792}"/>
    <cellStyle name="SAPBEXaggDataEmph 2 2 3 3" xfId="9512" xr:uid="{6EC32486-445A-4891-9E1A-A56BEA18FE7C}"/>
    <cellStyle name="SAPBEXaggDataEmph 2 2 4" xfId="8830" xr:uid="{E8AF9422-9DDC-495C-B5AB-82D13A2D43B3}"/>
    <cellStyle name="SAPBEXaggDataEmph 2 2 5" xfId="9265" xr:uid="{E697C32C-30F7-4745-B123-9F604B9C2FDE}"/>
    <cellStyle name="SAPBEXaggDataEmph 2 3" xfId="720" xr:uid="{00000000-0005-0000-0000-000074010000}"/>
    <cellStyle name="SAPBEXaggDataEmph 2 3 2" xfId="1123" xr:uid="{CFA089B6-D736-4850-91B4-4B0990A5FD94}"/>
    <cellStyle name="SAPBEXaggDataEmph 2 3 2 2" xfId="2178" xr:uid="{C2899A4D-385B-427C-830D-07D9A77FCCED}"/>
    <cellStyle name="SAPBEXaggDataEmph 2 3 2 2 2" xfId="8768" xr:uid="{74DEAFFE-D292-4D36-BFC0-F64D7E667E23}"/>
    <cellStyle name="SAPBEXaggDataEmph 2 3 2 2 3" xfId="9914" xr:uid="{FD8977FA-BA37-4F69-A0E2-29832B289C75}"/>
    <cellStyle name="SAPBEXaggDataEmph 2 3 2 3" xfId="8859" xr:uid="{36210D69-4B14-4F8B-A923-2DEAF8917BAB}"/>
    <cellStyle name="SAPBEXaggDataEmph 2 3 2 4" xfId="8463" xr:uid="{F64C0A69-2447-4B6A-9BB3-15AB6A93C2E6}"/>
    <cellStyle name="SAPBEXaggDataEmph 2 3 3" xfId="1931" xr:uid="{FFFD2AA1-A13F-4B86-8253-5A3DD52C105D}"/>
    <cellStyle name="SAPBEXaggDataEmph 2 3 3 2" xfId="1317" xr:uid="{44AEE9E3-F73B-4609-AE55-10EE6E5E9659}"/>
    <cellStyle name="SAPBEXaggDataEmph 2 3 3 3" xfId="9668" xr:uid="{17FDC558-A377-49B2-A94D-91549CCB54E9}"/>
    <cellStyle name="SAPBEXaggDataEmph 2 3 4" xfId="8644" xr:uid="{24C69D17-1786-43B4-AFE0-6376C33614BB}"/>
    <cellStyle name="SAPBEXaggDataEmph 2 3 5" xfId="9363" xr:uid="{7BA27CA6-6788-42C3-907C-863A8D117714}"/>
    <cellStyle name="SAPBEXaggDataEmph 2 4" xfId="832" xr:uid="{00000000-0005-0000-0000-000075010000}"/>
    <cellStyle name="SAPBEXaggDataEmph 2 4 2" xfId="2009" xr:uid="{58B215AB-E55A-400B-AB00-B27EF5B83921}"/>
    <cellStyle name="SAPBEXaggDataEmph 2 4 2 2" xfId="8107" xr:uid="{2E892D48-C8E2-4632-90B1-24908847F23A}"/>
    <cellStyle name="SAPBEXaggDataEmph 2 4 2 3" xfId="9745" xr:uid="{FB172C07-A2E4-4A68-898B-11F68DAC2BC4}"/>
    <cellStyle name="SAPBEXaggDataEmph 2 4 3" xfId="8439" xr:uid="{24A57C81-C4F1-49DF-9956-33BD05F611D6}"/>
    <cellStyle name="SAPBEXaggDataEmph 2 4 4" xfId="8821" xr:uid="{E2ED8CAF-71C9-4A6F-9B0A-7B97E7432DEE}"/>
    <cellStyle name="SAPBEXaggDataEmph 2 5" xfId="8323" xr:uid="{EF80DE36-AAB0-46CA-B225-086DF44D724F}"/>
    <cellStyle name="SAPBEXaggDataEmph 2 6" xfId="9269" xr:uid="{326FD93E-F9CB-4806-8548-2752E753FA5A}"/>
    <cellStyle name="SAPBEXaggDataEmph 2_Forecast Flash Report" xfId="820" xr:uid="{00000000-0005-0000-0000-000076010000}"/>
    <cellStyle name="SAPBEXaggDataEmph 3" xfId="118" xr:uid="{00000000-0005-0000-0000-000077010000}"/>
    <cellStyle name="SAPBEXaggDataEmph 3 2" xfId="580" xr:uid="{00000000-0005-0000-0000-000078010000}"/>
    <cellStyle name="SAPBEXaggDataEmph 3 2 2" xfId="1039" xr:uid="{4184805C-9131-4652-B331-6FABDF17A18F}"/>
    <cellStyle name="SAPBEXaggDataEmph 3 2 2 2" xfId="2094" xr:uid="{51AA510B-CE5E-42AC-9884-6E56AFF721E1}"/>
    <cellStyle name="SAPBEXaggDataEmph 3 2 2 2 2" xfId="8207" xr:uid="{3731B474-7772-41B7-B6D8-DEF4D7366EE6}"/>
    <cellStyle name="SAPBEXaggDataEmph 3 2 2 2 3" xfId="9830" xr:uid="{68248C5C-04F5-437F-B229-36DE0F5550FB}"/>
    <cellStyle name="SAPBEXaggDataEmph 3 2 2 3" xfId="1472" xr:uid="{8801E218-974B-4B05-BC91-C877D9831A1C}"/>
    <cellStyle name="SAPBEXaggDataEmph 3 2 2 4" xfId="9002" xr:uid="{014F48AC-4A73-40FB-A3BD-FCD08CAEE082}"/>
    <cellStyle name="SAPBEXaggDataEmph 3 2 3" xfId="1805" xr:uid="{BDA08F3C-1729-40E0-800E-77C8C1716520}"/>
    <cellStyle name="SAPBEXaggDataEmph 3 2 3 2" xfId="8269" xr:uid="{5A0A068A-C7BE-4F9E-8141-F4E7FC7547B9}"/>
    <cellStyle name="SAPBEXaggDataEmph 3 2 3 3" xfId="9545" xr:uid="{97A201F5-F3D2-43B1-B495-D235F83097AE}"/>
    <cellStyle name="SAPBEXaggDataEmph 3 2 4" xfId="1162" xr:uid="{80AE8588-18B2-4688-92DB-2AE875DF04D4}"/>
    <cellStyle name="SAPBEXaggDataEmph 3 2 5" xfId="8306" xr:uid="{28695805-E7AC-49C0-82DB-E15C552D2CC3}"/>
    <cellStyle name="SAPBEXaggDataEmph 3 3" xfId="660" xr:uid="{00000000-0005-0000-0000-000079010000}"/>
    <cellStyle name="SAPBEXaggDataEmph 3 3 2" xfId="1087" xr:uid="{0BA639AC-230E-4DF4-81FC-36D05F78EE99}"/>
    <cellStyle name="SAPBEXaggDataEmph 3 3 2 2" xfId="2142" xr:uid="{AC5483DC-2512-46D9-AD80-124012A52107}"/>
    <cellStyle name="SAPBEXaggDataEmph 3 3 2 2 2" xfId="8126" xr:uid="{EA154821-4BF4-4CDD-A0BD-7DAC9AE22FC5}"/>
    <cellStyle name="SAPBEXaggDataEmph 3 3 2 2 3" xfId="9878" xr:uid="{A7E58808-3D47-4C24-8C42-2EC44CC7D29E}"/>
    <cellStyle name="SAPBEXaggDataEmph 3 3 2 3" xfId="8243" xr:uid="{7D6365F0-B449-4775-BCF8-7F91EEB2B18A}"/>
    <cellStyle name="SAPBEXaggDataEmph 3 3 2 4" xfId="1381" xr:uid="{EC5BA4C5-CFD1-40E1-90C3-BD4E3E1CE302}"/>
    <cellStyle name="SAPBEXaggDataEmph 3 3 3" xfId="1879" xr:uid="{1BD617B1-6B81-4A47-9B1F-D8A5C16F643A}"/>
    <cellStyle name="SAPBEXaggDataEmph 3 3 3 2" xfId="7992" xr:uid="{85DD756F-FEA4-4A99-915A-26BD2D621234}"/>
    <cellStyle name="SAPBEXaggDataEmph 3 3 3 3" xfId="9619" xr:uid="{F5E66740-8990-4CF6-AF0A-56281AEF4C05}"/>
    <cellStyle name="SAPBEXaggDataEmph 3 3 4" xfId="8106" xr:uid="{9812812B-11E8-4B95-9474-C60EB0946912}"/>
    <cellStyle name="SAPBEXaggDataEmph 3 3 5" xfId="7749" xr:uid="{2895420E-975D-4CD9-858B-BDB70AD4625F}"/>
    <cellStyle name="SAPBEXaggDataEmph 3 4" xfId="755" xr:uid="{00000000-0005-0000-0000-00007A010000}"/>
    <cellStyle name="SAPBEXaggDataEmph 3 4 2" xfId="1959" xr:uid="{B6AA9EE6-302C-4ACD-ADB8-38172208334D}"/>
    <cellStyle name="SAPBEXaggDataEmph 3 4 2 2" xfId="7914" xr:uid="{28CEF439-DA96-49D5-916E-5ED5415CBE1A}"/>
    <cellStyle name="SAPBEXaggDataEmph 3 4 2 3" xfId="9695" xr:uid="{7B486BE7-FB2D-45B0-A19F-294B34B9FB1E}"/>
    <cellStyle name="SAPBEXaggDataEmph 3 4 3" xfId="7716" xr:uid="{4D33743F-551D-413C-BE21-5426EE9DDCCC}"/>
    <cellStyle name="SAPBEXaggDataEmph 3 4 4" xfId="7950" xr:uid="{540089C6-9701-4BAA-AE52-81A2AB2081F8}"/>
    <cellStyle name="SAPBEXaggDataEmph 3 5" xfId="8224" xr:uid="{D1D514A0-D66A-4BC3-B519-2F7806CF0320}"/>
    <cellStyle name="SAPBEXaggDataEmph 3 6" xfId="8513" xr:uid="{206AB70C-93B9-4E92-8B65-36F7D9525D67}"/>
    <cellStyle name="SAPBEXaggDataEmph 3_Forecast Flash Report" xfId="886" xr:uid="{00000000-0005-0000-0000-00007B010000}"/>
    <cellStyle name="SAPBEXaggDataEmph 4" xfId="185" xr:uid="{00000000-0005-0000-0000-00007C010000}"/>
    <cellStyle name="SAPBEXaggDataEmph 4 2" xfId="533" xr:uid="{00000000-0005-0000-0000-00007D010000}"/>
    <cellStyle name="SAPBEXaggDataEmph 4 2 2" xfId="995" xr:uid="{F6F5A2B6-5979-44B1-B358-8706F2F37BDC}"/>
    <cellStyle name="SAPBEXaggDataEmph 4 2 2 2" xfId="2050" xr:uid="{FB8F0CA2-DAEB-4502-B908-D661F5AEE5D5}"/>
    <cellStyle name="SAPBEXaggDataEmph 4 2 2 2 2" xfId="8618" xr:uid="{CF4B9384-17DE-4194-89C5-A47D7380A6B5}"/>
    <cellStyle name="SAPBEXaggDataEmph 4 2 2 2 3" xfId="9786" xr:uid="{0D3532EE-C292-4091-8BD7-EEA2A6DB0FFC}"/>
    <cellStyle name="SAPBEXaggDataEmph 4 2 2 3" xfId="9091" xr:uid="{EAC67E90-FFCE-4F1B-A682-BC6D1AB7B26F}"/>
    <cellStyle name="SAPBEXaggDataEmph 4 2 2 4" xfId="1234" xr:uid="{246F893B-5FF8-4E63-AEE0-CEDCBC14D3D5}"/>
    <cellStyle name="SAPBEXaggDataEmph 4 2 3" xfId="1758" xr:uid="{4A3F40BB-727B-4FC5-ACBA-A5D4B6285AA6}"/>
    <cellStyle name="SAPBEXaggDataEmph 4 2 3 2" xfId="9161" xr:uid="{A5FDD8FC-39DB-4EB7-8C59-3DF761EFDB6A}"/>
    <cellStyle name="SAPBEXaggDataEmph 4 2 3 3" xfId="9500" xr:uid="{5CD30DF5-54B6-48E6-B6F5-6F36F021C9FA}"/>
    <cellStyle name="SAPBEXaggDataEmph 4 2 4" xfId="8438" xr:uid="{76CB560A-1666-42D1-AE8D-923DD90EBEB5}"/>
    <cellStyle name="SAPBEXaggDataEmph 4 2 5" xfId="8335" xr:uid="{234DB265-D8CE-484E-A494-DEAD2204C247}"/>
    <cellStyle name="SAPBEXaggDataEmph 4 3" xfId="754" xr:uid="{00000000-0005-0000-0000-00007E010000}"/>
    <cellStyle name="SAPBEXaggDataEmph 4 3 2" xfId="1958" xr:uid="{F1C7E5FB-0CA3-4804-8387-34EA58CF3C6F}"/>
    <cellStyle name="SAPBEXaggDataEmph 4 3 2 2" xfId="8131" xr:uid="{DC18D847-D0E6-44C9-A7C0-49E13823631B}"/>
    <cellStyle name="SAPBEXaggDataEmph 4 3 2 3" xfId="9694" xr:uid="{DBC3C01B-4326-4CDC-9575-E44D96466AA1}"/>
    <cellStyle name="SAPBEXaggDataEmph 4 3 3" xfId="1289" xr:uid="{5E6FCC5E-D0BA-43BC-BD86-D8340EE91372}"/>
    <cellStyle name="SAPBEXaggDataEmph 4 3 4" xfId="8809" xr:uid="{4AEBAE68-A9D3-469E-98AC-BC18700AD1D6}"/>
    <cellStyle name="SAPBEXaggDataEmph 4 4" xfId="1537" xr:uid="{A5284E38-D231-4740-8C79-6FCB707DE582}"/>
    <cellStyle name="SAPBEXaggDataEmph 4 4 2" xfId="8763" xr:uid="{7ABF1252-4636-43D6-AB7A-2CEE8EA57082}"/>
    <cellStyle name="SAPBEXaggDataEmph 4 4 3" xfId="9410" xr:uid="{DE08F056-253B-443A-BF80-C2844376058F}"/>
    <cellStyle name="SAPBEXaggDataEmph 4 5" xfId="8887" xr:uid="{0BA86808-FC78-4506-83F1-8AE681641ACD}"/>
    <cellStyle name="SAPBEXaggDataEmph 4 6" xfId="9329" xr:uid="{F1F644F1-21AF-403E-ADD4-F0ECFA7857C6}"/>
    <cellStyle name="SAPBEXaggDataEmph 4_Forecast Flash Report" xfId="960" xr:uid="{00000000-0005-0000-0000-00007F010000}"/>
    <cellStyle name="SAPBEXaggDataEmph 5" xfId="439" xr:uid="{00000000-0005-0000-0000-000080010000}"/>
    <cellStyle name="SAPBEXaggDataEmph 5 2" xfId="1699" xr:uid="{E921FCAC-EF85-48E5-87D5-308D1AFEFA3D}"/>
    <cellStyle name="SAPBEXaggDataEmph 5 2 2" xfId="9096" xr:uid="{818731F1-5873-4BAB-872D-C29C05024233}"/>
    <cellStyle name="SAPBEXaggDataEmph 5 2 3" xfId="9452" xr:uid="{A6B4CC95-3C46-41A1-BFEF-BA6E4EA61013}"/>
    <cellStyle name="SAPBEXaggDataEmph 5 3" xfId="1239" xr:uid="{E2C0D224-C64F-4914-AC65-2FE2B9608A22}"/>
    <cellStyle name="SAPBEXaggDataEmph 5 4" xfId="8752" xr:uid="{8F1B0F55-00D0-41CE-9908-D5DBEC632CCF}"/>
    <cellStyle name="SAPBEXaggDataEmph 6" xfId="7886" xr:uid="{20A5A681-AFD2-47DA-8DB5-C7A73083883F}"/>
    <cellStyle name="SAPBEXaggDataEmph 7" xfId="9332" xr:uid="{6043631C-515C-4EE2-85D6-9B955E119627}"/>
    <cellStyle name="SAPBEXaggDataEmph_Forecast Flash Report" xfId="956" xr:uid="{00000000-0005-0000-0000-000081010000}"/>
    <cellStyle name="SAPBEXaggItem" xfId="47" xr:uid="{00000000-0005-0000-0000-000082010000}"/>
    <cellStyle name="SAPBEXaggItem 2" xfId="86" xr:uid="{00000000-0005-0000-0000-000083010000}"/>
    <cellStyle name="SAPBEXaggItem 2 2" xfId="548" xr:uid="{00000000-0005-0000-0000-000084010000}"/>
    <cellStyle name="SAPBEXaggItem 2 2 2" xfId="1007" xr:uid="{A70DD0AC-866E-463F-AE48-3947A52FC180}"/>
    <cellStyle name="SAPBEXaggItem 2 2 2 2" xfId="2062" xr:uid="{8AC3DA15-F30F-413C-A02D-73D5A78405D7}"/>
    <cellStyle name="SAPBEXaggItem 2 2 2 2 2" xfId="7982" xr:uid="{2C4027B7-EC58-4F28-95AC-3E6EF4E20A0B}"/>
    <cellStyle name="SAPBEXaggItem 2 2 2 2 3" xfId="9798" xr:uid="{FEAE403C-4621-4425-958B-2B9F021810E1}"/>
    <cellStyle name="SAPBEXaggItem 2 2 2 3" xfId="1259" xr:uid="{68A007AD-0AB5-4441-95C9-E73E4F009D04}"/>
    <cellStyle name="SAPBEXaggItem 2 2 2 4" xfId="8402" xr:uid="{716FB205-7366-41F4-80EB-30BF6D3F1198}"/>
    <cellStyle name="SAPBEXaggItem 2 2 3" xfId="1773" xr:uid="{14F23749-E62E-41BA-90A7-2F9B345EE13C}"/>
    <cellStyle name="SAPBEXaggItem 2 2 3 2" xfId="8141" xr:uid="{1259C9D7-9A80-4E56-BAF3-7F16CDAEB7E2}"/>
    <cellStyle name="SAPBEXaggItem 2 2 3 3" xfId="9513" xr:uid="{E79EF224-DCBF-4AE9-B231-3CF2C2AAD1CD}"/>
    <cellStyle name="SAPBEXaggItem 2 2 4" xfId="9118" xr:uid="{2908ED97-63DF-475B-BFC4-C364D35336B1}"/>
    <cellStyle name="SAPBEXaggItem 2 2 5" xfId="9222" xr:uid="{05856A71-1E6E-442D-BD72-E71956CB80A7}"/>
    <cellStyle name="SAPBEXaggItem 2 3" xfId="762" xr:uid="{00000000-0005-0000-0000-000085010000}"/>
    <cellStyle name="SAPBEXaggItem 2 3 2" xfId="1136" xr:uid="{E442FBCB-1CD0-45D0-B0B7-DA4017E09D64}"/>
    <cellStyle name="SAPBEXaggItem 2 3 2 2" xfId="2191" xr:uid="{1A380C5D-3EAD-453F-87F7-4B518E2FE258}"/>
    <cellStyle name="SAPBEXaggItem 2 3 2 2 2" xfId="8083" xr:uid="{DDAE7A08-4F66-4295-A984-EF332D3872CE}"/>
    <cellStyle name="SAPBEXaggItem 2 3 2 2 3" xfId="9927" xr:uid="{D7327967-10A3-4943-96F7-E3B250582EF9}"/>
    <cellStyle name="SAPBEXaggItem 2 3 2 3" xfId="8880" xr:uid="{A5A9D0C1-A28B-448A-B11A-72DFD18F238E}"/>
    <cellStyle name="SAPBEXaggItem 2 3 2 4" xfId="8097" xr:uid="{55C0474B-7CC7-4A05-838E-564703137F26}"/>
    <cellStyle name="SAPBEXaggItem 2 3 3" xfId="1966" xr:uid="{154D401F-A6E2-492E-91BD-307C5860BC59}"/>
    <cellStyle name="SAPBEXaggItem 2 3 3 2" xfId="8919" xr:uid="{0D70ED52-BDF0-4821-A915-391F95E6CC8A}"/>
    <cellStyle name="SAPBEXaggItem 2 3 3 3" xfId="9702" xr:uid="{D5ADAD48-F363-46F4-B8E8-FE979607F69F}"/>
    <cellStyle name="SAPBEXaggItem 2 3 4" xfId="8855" xr:uid="{0603C02F-E0A1-474B-B696-2B797C4E2728}"/>
    <cellStyle name="SAPBEXaggItem 2 3 5" xfId="9200" xr:uid="{5475D9CD-9413-4AC4-ADD8-899A6FAAA5F6}"/>
    <cellStyle name="SAPBEXaggItem 2 4" xfId="804" xr:uid="{00000000-0005-0000-0000-000086010000}"/>
    <cellStyle name="SAPBEXaggItem 2 4 2" xfId="1995" xr:uid="{56874428-5B6E-43AF-AB78-2AADB555B425}"/>
    <cellStyle name="SAPBEXaggItem 2 4 2 2" xfId="7988" xr:uid="{16CC992D-E2DA-4B5B-9877-632BC7285660}"/>
    <cellStyle name="SAPBEXaggItem 2 4 2 3" xfId="9731" xr:uid="{D1DFDC80-2C0B-4A3B-8D5D-44C103BC554C}"/>
    <cellStyle name="SAPBEXaggItem 2 4 3" xfId="9120" xr:uid="{AAD9301D-6AB1-414B-A9B4-044CFB8F8774}"/>
    <cellStyle name="SAPBEXaggItem 2 4 4" xfId="8735" xr:uid="{4A3ECB1D-F880-4D5C-87A2-CEBDED6B7587}"/>
    <cellStyle name="SAPBEXaggItem 2 5" xfId="1266" xr:uid="{545CE719-8774-4A45-96F0-6E1D626BB68E}"/>
    <cellStyle name="SAPBEXaggItem 2 6" xfId="8506" xr:uid="{4704F2CF-3385-4990-A85F-AFEAAB5B8D28}"/>
    <cellStyle name="SAPBEXaggItem 2_Forecast Flash Report" xfId="810" xr:uid="{00000000-0005-0000-0000-000087010000}"/>
    <cellStyle name="SAPBEXaggItem 3" xfId="119" xr:uid="{00000000-0005-0000-0000-000088010000}"/>
    <cellStyle name="SAPBEXaggItem 3 2" xfId="581" xr:uid="{00000000-0005-0000-0000-000089010000}"/>
    <cellStyle name="SAPBEXaggItem 3 2 2" xfId="1040" xr:uid="{A7A167A7-EE44-4144-B8D9-3626F66DF0E0}"/>
    <cellStyle name="SAPBEXaggItem 3 2 2 2" xfId="2095" xr:uid="{47C34BEF-ECF2-40E2-8831-CEAB2D727180}"/>
    <cellStyle name="SAPBEXaggItem 3 2 2 2 2" xfId="1453" xr:uid="{CD06BEF4-F061-4A60-B349-1941FCB79FD4}"/>
    <cellStyle name="SAPBEXaggItem 3 2 2 2 3" xfId="9831" xr:uid="{C08053AE-C174-4A64-8569-2C1881308DBA}"/>
    <cellStyle name="SAPBEXaggItem 3 2 2 3" xfId="9142" xr:uid="{7BBF089B-DAC9-47A5-9730-A31FC0E308BC}"/>
    <cellStyle name="SAPBEXaggItem 3 2 2 4" xfId="8748" xr:uid="{5837EC70-7734-4241-8A79-7861E480226F}"/>
    <cellStyle name="SAPBEXaggItem 3 2 3" xfId="1806" xr:uid="{2E054098-01CF-4009-873B-2CF41D937280}"/>
    <cellStyle name="SAPBEXaggItem 3 2 3 2" xfId="8225" xr:uid="{6D38606A-5FEF-4FB3-9446-8E4B7FD435DD}"/>
    <cellStyle name="SAPBEXaggItem 3 2 3 3" xfId="9546" xr:uid="{3D869ADF-DF30-4434-AE41-65713551AA70}"/>
    <cellStyle name="SAPBEXaggItem 3 2 4" xfId="8992" xr:uid="{DEE058C2-84A9-4539-82EC-4B7DAD876B4B}"/>
    <cellStyle name="SAPBEXaggItem 3 2 5" xfId="8657" xr:uid="{A25D340E-EA7D-4C93-850C-641B8D34EF45}"/>
    <cellStyle name="SAPBEXaggItem 3 3" xfId="661" xr:uid="{00000000-0005-0000-0000-00008A010000}"/>
    <cellStyle name="SAPBEXaggItem 3 3 2" xfId="1088" xr:uid="{A339A277-46CB-4942-B735-9EF1E18A3BCC}"/>
    <cellStyle name="SAPBEXaggItem 3 3 2 2" xfId="2143" xr:uid="{B6A208F1-DC79-4F3E-8C82-B91BF1AC0E56}"/>
    <cellStyle name="SAPBEXaggItem 3 3 2 2 2" xfId="1196" xr:uid="{8F4A23CA-9D66-4D23-AC78-324F348E55AA}"/>
    <cellStyle name="SAPBEXaggItem 3 3 2 2 3" xfId="9879" xr:uid="{F8EF060B-1A4D-4B6D-99B4-0669E3DB72EF}"/>
    <cellStyle name="SAPBEXaggItem 3 3 2 3" xfId="8370" xr:uid="{E3E28572-18C3-4C38-B3B5-00D4F9EEAAA3}"/>
    <cellStyle name="SAPBEXaggItem 3 3 2 4" xfId="9136" xr:uid="{B4E2E5EB-B8B1-4E2D-8DED-45F3CF63026D}"/>
    <cellStyle name="SAPBEXaggItem 3 3 3" xfId="1880" xr:uid="{35B06EDE-CDBA-4282-8B66-842C40773699}"/>
    <cellStyle name="SAPBEXaggItem 3 3 3 2" xfId="8582" xr:uid="{E4FFC99B-79F4-4BD0-BF8D-334879C11F4B}"/>
    <cellStyle name="SAPBEXaggItem 3 3 3 3" xfId="9620" xr:uid="{3B6CE9FC-7093-4A4C-937D-0881C56A4FC7}"/>
    <cellStyle name="SAPBEXaggItem 3 3 4" xfId="8182" xr:uid="{450431FD-13CD-4CBF-BF84-8D8C07D7B3F8}"/>
    <cellStyle name="SAPBEXaggItem 3 3 5" xfId="9272" xr:uid="{BF4518CD-6D79-43FB-8932-CBB2A8D54F67}"/>
    <cellStyle name="SAPBEXaggItem 3 4" xfId="751" xr:uid="{00000000-0005-0000-0000-00008B010000}"/>
    <cellStyle name="SAPBEXaggItem 3 4 2" xfId="1955" xr:uid="{A74D6432-3D26-44ED-BFC9-28ED8BCA23DE}"/>
    <cellStyle name="SAPBEXaggItem 3 4 2 2" xfId="9009" xr:uid="{664362B5-708C-4622-B39D-A82EBE66732A}"/>
    <cellStyle name="SAPBEXaggItem 3 4 2 3" xfId="9691" xr:uid="{C1A01C7D-DC53-4118-AF60-41EE817022A9}"/>
    <cellStyle name="SAPBEXaggItem 3 4 3" xfId="8300" xr:uid="{2B42F995-A2FE-4C31-BEB0-983D798F982C}"/>
    <cellStyle name="SAPBEXaggItem 3 4 4" xfId="9364" xr:uid="{E66A19A7-4C32-477F-850F-7162179A8176}"/>
    <cellStyle name="SAPBEXaggItem 3 5" xfId="8811" xr:uid="{D2980528-2E5F-4E46-BE23-A8BFE5D22397}"/>
    <cellStyle name="SAPBEXaggItem 3 6" xfId="8056" xr:uid="{D13A258E-FD0B-4501-B04A-4829003041CF}"/>
    <cellStyle name="SAPBEXaggItem 3_Forecast Flash Report" xfId="922" xr:uid="{00000000-0005-0000-0000-00008C010000}"/>
    <cellStyle name="SAPBEXaggItem 4" xfId="186" xr:uid="{00000000-0005-0000-0000-00008D010000}"/>
    <cellStyle name="SAPBEXaggItem 4 2" xfId="668" xr:uid="{00000000-0005-0000-0000-00008E010000}"/>
    <cellStyle name="SAPBEXaggItem 4 2 2" xfId="1093" xr:uid="{A1BD0BA1-55FB-41A2-AC30-8532611B8006}"/>
    <cellStyle name="SAPBEXaggItem 4 2 2 2" xfId="2148" xr:uid="{8F6FEBC0-A5BD-4840-A9CD-13A5444042D5}"/>
    <cellStyle name="SAPBEXaggItem 4 2 2 2 2" xfId="8872" xr:uid="{6DFBB4FC-2E9F-4ED4-8958-78BB61D4D75F}"/>
    <cellStyle name="SAPBEXaggItem 4 2 2 2 3" xfId="9884" xr:uid="{6E14E812-CC32-4FE1-AFC2-E009FF8A4134}"/>
    <cellStyle name="SAPBEXaggItem 4 2 2 3" xfId="8191" xr:uid="{C8FEF4D5-541F-48CB-9220-E4014670BDE1}"/>
    <cellStyle name="SAPBEXaggItem 4 2 2 4" xfId="9179" xr:uid="{11BFBB77-3607-469D-9B38-A5C0A0CF1E18}"/>
    <cellStyle name="SAPBEXaggItem 4 2 3" xfId="1887" xr:uid="{F29E3DC7-B43C-46A1-A156-ABF8D8F240E7}"/>
    <cellStyle name="SAPBEXaggItem 4 2 3 2" xfId="7953" xr:uid="{850FC07C-5B5E-4AB8-A0FA-3BA566CC9CE2}"/>
    <cellStyle name="SAPBEXaggItem 4 2 3 3" xfId="9627" xr:uid="{973AD6AF-F40E-47C9-BD8E-2CD9EC5B1BEC}"/>
    <cellStyle name="SAPBEXaggItem 4 2 4" xfId="8365" xr:uid="{A7854FC7-F95C-4484-B4B4-86CED50BC8EF}"/>
    <cellStyle name="SAPBEXaggItem 4 2 5" xfId="8628" xr:uid="{2587D070-316A-4562-9841-E2287B6303E1}"/>
    <cellStyle name="SAPBEXaggItem 4 3" xfId="611" xr:uid="{00000000-0005-0000-0000-00008F010000}"/>
    <cellStyle name="SAPBEXaggItem 4 3 2" xfId="1835" xr:uid="{A61B1996-7DC6-4ACA-B343-3250674D3C62}"/>
    <cellStyle name="SAPBEXaggItem 4 3 2 2" xfId="7780" xr:uid="{3B2578F7-DDBB-4065-A260-9A042EAB89A5}"/>
    <cellStyle name="SAPBEXaggItem 4 3 2 3" xfId="9575" xr:uid="{251485D2-88A2-4EED-8820-81890BD28E38}"/>
    <cellStyle name="SAPBEXaggItem 4 3 3" xfId="8384" xr:uid="{495054C7-1C8D-4655-8D50-98325B22B85A}"/>
    <cellStyle name="SAPBEXaggItem 4 3 4" xfId="9261" xr:uid="{3D0B0BD7-EC0A-4998-A577-5F17B89D74D7}"/>
    <cellStyle name="SAPBEXaggItem 4 4" xfId="1538" xr:uid="{55585690-26E5-4EAE-AABE-68073CFF19E5}"/>
    <cellStyle name="SAPBEXaggItem 4 4 2" xfId="8473" xr:uid="{F9AEF404-20AE-445B-884B-CC66A3FF53FC}"/>
    <cellStyle name="SAPBEXaggItem 4 4 3" xfId="9411" xr:uid="{81061680-5093-475B-98B5-DF560F71F8FD}"/>
    <cellStyle name="SAPBEXaggItem 4 5" xfId="1367" xr:uid="{78AD8F10-36E6-4C23-BC4E-F01F1D199FFD}"/>
    <cellStyle name="SAPBEXaggItem 4 6" xfId="8209" xr:uid="{C4203FC0-3B1B-4D35-8327-4B69A1ED05BE}"/>
    <cellStyle name="SAPBEXaggItem 4_Forecast Flash Report" xfId="939" xr:uid="{00000000-0005-0000-0000-000090010000}"/>
    <cellStyle name="SAPBEXaggItem 5" xfId="618" xr:uid="{00000000-0005-0000-0000-000091010000}"/>
    <cellStyle name="SAPBEXaggItem 5 2" xfId="1841" xr:uid="{4A38CFF5-154D-40B4-87E6-80293C13A228}"/>
    <cellStyle name="SAPBEXaggItem 5 2 2" xfId="8441" xr:uid="{72FA1F07-3C75-4FC0-BE71-E26F65102867}"/>
    <cellStyle name="SAPBEXaggItem 5 2 3" xfId="9581" xr:uid="{17769454-8C9D-4E78-9BA3-80AD64933B10}"/>
    <cellStyle name="SAPBEXaggItem 5 3" xfId="8896" xr:uid="{053D2409-DBEF-4D26-82A1-C531125EF487}"/>
    <cellStyle name="SAPBEXaggItem 5 4" xfId="9050" xr:uid="{35EA5326-4B7A-479F-809C-6E39BA96A477}"/>
    <cellStyle name="SAPBEXaggItem 6" xfId="9006" xr:uid="{357ABB00-3F71-4E6C-A8F5-39B5BDBC65EA}"/>
    <cellStyle name="SAPBEXaggItem 7" xfId="9192" xr:uid="{C92D30FB-32A8-4C6B-A6A2-F3F0ACFA2C70}"/>
    <cellStyle name="SAPBEXaggItem_Forecast Flash Report" xfId="818" xr:uid="{00000000-0005-0000-0000-000092010000}"/>
    <cellStyle name="SAPBEXaggItemX" xfId="48" xr:uid="{00000000-0005-0000-0000-000093010000}"/>
    <cellStyle name="SAPBEXaggItemX 2" xfId="87" xr:uid="{00000000-0005-0000-0000-000094010000}"/>
    <cellStyle name="SAPBEXaggItemX 2 2" xfId="549" xr:uid="{00000000-0005-0000-0000-000095010000}"/>
    <cellStyle name="SAPBEXaggItemX 2 2 2" xfId="1008" xr:uid="{954F868C-E6DA-4C8E-80C3-10345C3444B6}"/>
    <cellStyle name="SAPBEXaggItemX 2 2 2 2" xfId="2063" xr:uid="{C2FE0A20-37B2-40AC-A431-009FDDDE2232}"/>
    <cellStyle name="SAPBEXaggItemX 2 2 2 2 2" xfId="8561" xr:uid="{99051460-065F-4EFF-BC3D-E263459F586C}"/>
    <cellStyle name="SAPBEXaggItemX 2 2 2 2 3" xfId="9799" xr:uid="{A25A6967-4C7C-46A4-BAC0-5FCE7DC8624E}"/>
    <cellStyle name="SAPBEXaggItemX 2 2 2 3" xfId="8348" xr:uid="{A0238AF0-673E-48DA-B2C5-40C9AA2BA54B}"/>
    <cellStyle name="SAPBEXaggItemX 2 2 2 4" xfId="9187" xr:uid="{12D24C78-8FE5-42DB-92A3-4B42FC644C0A}"/>
    <cellStyle name="SAPBEXaggItemX 2 2 3" xfId="1774" xr:uid="{354BF4C3-3ACD-4160-B911-B2F857E44E46}"/>
    <cellStyle name="SAPBEXaggItemX 2 2 3 2" xfId="9126" xr:uid="{2048B851-3FB7-4B08-84E2-AEC32CF27DBC}"/>
    <cellStyle name="SAPBEXaggItemX 2 2 3 3" xfId="9514" xr:uid="{C350FF28-56EA-4DAE-A1BE-30DF7FF51647}"/>
    <cellStyle name="SAPBEXaggItemX 2 2 4" xfId="7938" xr:uid="{0A0A3309-474B-48D3-8271-4BB44C528CB8}"/>
    <cellStyle name="SAPBEXaggItemX 2 2 5" xfId="9267" xr:uid="{49498B3B-AD92-460F-8CA4-2C439B33341F}"/>
    <cellStyle name="SAPBEXaggItemX 2 3" xfId="719" xr:uid="{00000000-0005-0000-0000-000096010000}"/>
    <cellStyle name="SAPBEXaggItemX 2 3 2" xfId="1122" xr:uid="{9F9CE691-1656-4B41-B5BA-ECF3BB50C633}"/>
    <cellStyle name="SAPBEXaggItemX 2 3 2 2" xfId="2177" xr:uid="{F5522679-DC7C-46EA-84BB-D40E56331C67}"/>
    <cellStyle name="SAPBEXaggItemX 2 3 2 2 2" xfId="1434" xr:uid="{42AC3C1C-63D7-4547-8AE3-94EFC201B611}"/>
    <cellStyle name="SAPBEXaggItemX 2 3 2 2 3" xfId="9913" xr:uid="{51EEA0A5-6389-4ED6-A1DE-9AF0CF1FAF73}"/>
    <cellStyle name="SAPBEXaggItemX 2 3 2 3" xfId="7847" xr:uid="{DEFC1154-0440-4740-9236-216E188D4660}"/>
    <cellStyle name="SAPBEXaggItemX 2 3 2 4" xfId="7723" xr:uid="{1AD6627E-2CC9-4792-8CE3-8FF46FDE34C9}"/>
    <cellStyle name="SAPBEXaggItemX 2 3 3" xfId="1930" xr:uid="{C61B7A6F-D2A8-473E-AB9A-E9DD24BDCCD4}"/>
    <cellStyle name="SAPBEXaggItemX 2 3 3 2" xfId="1448" xr:uid="{51E2950F-06E0-4C08-870A-C98FCB274139}"/>
    <cellStyle name="SAPBEXaggItemX 2 3 3 3" xfId="9667" xr:uid="{7C05461F-B569-4A1E-BD5B-2B77991C76AB}"/>
    <cellStyle name="SAPBEXaggItemX 2 3 4" xfId="1455" xr:uid="{9439F98B-61CB-4687-A7DE-77B6B96597CF}"/>
    <cellStyle name="SAPBEXaggItemX 2 3 5" xfId="8461" xr:uid="{8A011082-636D-44A7-A33E-D6EDCE235DDE}"/>
    <cellStyle name="SAPBEXaggItemX 2 4" xfId="806" xr:uid="{00000000-0005-0000-0000-000097010000}"/>
    <cellStyle name="SAPBEXaggItemX 2 4 2" xfId="1996" xr:uid="{6DF28BF2-7405-438F-AAD8-B8CE8DABE056}"/>
    <cellStyle name="SAPBEXaggItemX 2 4 2 2" xfId="8503" xr:uid="{F41F0DF0-FDDA-4060-8894-AD9E91202A0A}"/>
    <cellStyle name="SAPBEXaggItemX 2 4 2 3" xfId="9732" xr:uid="{D00082CD-EAC0-4530-9AF6-16C6C985C5DD}"/>
    <cellStyle name="SAPBEXaggItemX 2 4 3" xfId="9018" xr:uid="{D172DB1D-371E-43C6-91C8-163942DFA96A}"/>
    <cellStyle name="SAPBEXaggItemX 2 4 4" xfId="9255" xr:uid="{6018BEF4-F930-4E48-8A45-7D6479D81C9B}"/>
    <cellStyle name="SAPBEXaggItemX 2 5" xfId="1313" xr:uid="{E4A14F3C-010D-4671-9D61-33690FCF0416}"/>
    <cellStyle name="SAPBEXaggItemX 2 6" xfId="8368" xr:uid="{F4AB4035-B909-4279-892B-D49D7B89DB95}"/>
    <cellStyle name="SAPBEXaggItemX 2_Forecast Flash Report" xfId="822" xr:uid="{00000000-0005-0000-0000-000098010000}"/>
    <cellStyle name="SAPBEXaggItemX 3" xfId="120" xr:uid="{00000000-0005-0000-0000-000099010000}"/>
    <cellStyle name="SAPBEXaggItemX 3 2" xfId="582" xr:uid="{00000000-0005-0000-0000-00009A010000}"/>
    <cellStyle name="SAPBEXaggItemX 3 2 2" xfId="1041" xr:uid="{49CE7673-3BFE-4DFC-8242-DD5C31EC4960}"/>
    <cellStyle name="SAPBEXaggItemX 3 2 2 2" xfId="2096" xr:uid="{03C11A7F-6857-4541-AC68-7D25C08CC35F}"/>
    <cellStyle name="SAPBEXaggItemX 3 2 2 2 2" xfId="8253" xr:uid="{66F36F27-5E6E-422B-8A49-EDB86A55EB89}"/>
    <cellStyle name="SAPBEXaggItemX 3 2 2 2 3" xfId="9832" xr:uid="{EE375D66-D78C-4A66-8185-12C652EE641D}"/>
    <cellStyle name="SAPBEXaggItemX 3 2 2 3" xfId="7931" xr:uid="{EB68AD49-40A3-40BC-969B-FAAB1A1FFB9D}"/>
    <cellStyle name="SAPBEXaggItemX 3 2 2 4" xfId="9208" xr:uid="{73CE0BBD-E51F-4CF4-8F73-096D8B1A69DF}"/>
    <cellStyle name="SAPBEXaggItemX 3 2 3" xfId="1807" xr:uid="{51042FC3-F747-4058-B189-1EB308DE4D7B}"/>
    <cellStyle name="SAPBEXaggItemX 3 2 3 2" xfId="7937" xr:uid="{A186683F-332A-4D8C-A2C5-605855B9CA1F}"/>
    <cellStyle name="SAPBEXaggItemX 3 2 3 3" xfId="9547" xr:uid="{FE7F9597-67AE-4202-BAAA-07CA23A4E56A}"/>
    <cellStyle name="SAPBEXaggItemX 3 2 4" xfId="8784" xr:uid="{463C21EF-9DAF-4D2A-925F-CC6DE0EE1419}"/>
    <cellStyle name="SAPBEXaggItemX 3 2 5" xfId="8464" xr:uid="{EDA211D9-5333-422C-968C-644AA4545F16}"/>
    <cellStyle name="SAPBEXaggItemX 3 3" xfId="493" xr:uid="{00000000-0005-0000-0000-00009B010000}"/>
    <cellStyle name="SAPBEXaggItemX 3 3 2" xfId="981" xr:uid="{7EA1A332-598A-4398-B957-C91E757CE227}"/>
    <cellStyle name="SAPBEXaggItemX 3 3 2 2" xfId="2036" xr:uid="{644E194E-D1CC-4E03-9DF7-E0C49DD8AF69}"/>
    <cellStyle name="SAPBEXaggItemX 3 3 2 2 2" xfId="8307" xr:uid="{E1AF4439-B0B8-4B33-B317-5F860E396144}"/>
    <cellStyle name="SAPBEXaggItemX 3 3 2 2 3" xfId="9772" xr:uid="{314089F9-D99D-4DBF-91B4-4EEF1E3C64BF}"/>
    <cellStyle name="SAPBEXaggItemX 3 3 2 3" xfId="8069" xr:uid="{C7122261-F978-49AB-BAE4-4037BD34DFD9}"/>
    <cellStyle name="SAPBEXaggItemX 3 3 2 4" xfId="8442" xr:uid="{D6EF0A73-D1F3-4113-9D94-CB6AB17A9BBB}"/>
    <cellStyle name="SAPBEXaggItemX 3 3 3" xfId="1728" xr:uid="{BB6AB82F-75FD-406D-9584-26EC24BC0CF3}"/>
    <cellStyle name="SAPBEXaggItemX 3 3 3 2" xfId="8223" xr:uid="{A0E92598-7F5C-4FD7-8AFC-64DCC4C26012}"/>
    <cellStyle name="SAPBEXaggItemX 3 3 3 3" xfId="9471" xr:uid="{6876829E-9ECF-4363-933D-0954D8609ADF}"/>
    <cellStyle name="SAPBEXaggItemX 3 3 4" xfId="1312" xr:uid="{38BF5FD8-35C4-4EA1-BE58-3D688C7CB5A4}"/>
    <cellStyle name="SAPBEXaggItemX 3 3 5" xfId="8652" xr:uid="{9298A08B-BA0A-4014-B293-00FD9172B95D}"/>
    <cellStyle name="SAPBEXaggItemX 3 4" xfId="663" xr:uid="{00000000-0005-0000-0000-00009C010000}"/>
    <cellStyle name="SAPBEXaggItemX 3 4 2" xfId="1882" xr:uid="{E471550E-F45E-4671-AA42-128DDCF5BF88}"/>
    <cellStyle name="SAPBEXaggItemX 3 4 2 2" xfId="7758" xr:uid="{38F00875-42B0-45AD-8D5D-CAD9F4231EDD}"/>
    <cellStyle name="SAPBEXaggItemX 3 4 2 3" xfId="9622" xr:uid="{AABD7E34-5736-4F5D-95C4-EDAAD4CFECD4}"/>
    <cellStyle name="SAPBEXaggItemX 3 4 3" xfId="7912" xr:uid="{B61FDE7B-C212-4BF3-BBCB-13725E5EF43A}"/>
    <cellStyle name="SAPBEXaggItemX 3 4 4" xfId="8843" xr:uid="{CE2D8A07-B168-4D95-979B-37011931704E}"/>
    <cellStyle name="SAPBEXaggItemX 3 5" xfId="7737" xr:uid="{E9FA5D1C-12BB-4DC1-A006-6BC290E98044}"/>
    <cellStyle name="SAPBEXaggItemX 3 6" xfId="8876" xr:uid="{430A4C82-7931-4F44-AC8A-293BDB379E16}"/>
    <cellStyle name="SAPBEXaggItemX 3_Forecast Flash Report" xfId="895" xr:uid="{00000000-0005-0000-0000-00009D010000}"/>
    <cellStyle name="SAPBEXaggItemX 4" xfId="187" xr:uid="{00000000-0005-0000-0000-00009E010000}"/>
    <cellStyle name="SAPBEXaggItemX 4 2" xfId="692" xr:uid="{00000000-0005-0000-0000-00009F010000}"/>
    <cellStyle name="SAPBEXaggItemX 4 2 2" xfId="1113" xr:uid="{0AB3D8F9-217E-4AB9-9247-5F1252FCF9C1}"/>
    <cellStyle name="SAPBEXaggItemX 4 2 2 2" xfId="2168" xr:uid="{EF07A2D3-4DFB-4940-AC7F-9A3D6931D198}"/>
    <cellStyle name="SAPBEXaggItemX 4 2 2 2 2" xfId="8882" xr:uid="{AE9E5F63-0167-482B-BEF1-48285B025AFB}"/>
    <cellStyle name="SAPBEXaggItemX 4 2 2 2 3" xfId="9904" xr:uid="{6ADD1EBB-4C65-40A0-928C-9012FCB27755}"/>
    <cellStyle name="SAPBEXaggItemX 4 2 2 3" xfId="8795" xr:uid="{DF56317D-12BE-4574-B55F-0A321E8EF9F6}"/>
    <cellStyle name="SAPBEXaggItemX 4 2 2 4" xfId="8356" xr:uid="{0A39C9EC-1484-4C67-A6FB-8CB80EFD69EA}"/>
    <cellStyle name="SAPBEXaggItemX 4 2 3" xfId="1909" xr:uid="{BDC20335-81A8-42BD-97FB-7418425D044D}"/>
    <cellStyle name="SAPBEXaggItemX 4 2 3 2" xfId="9068" xr:uid="{466BD381-3282-4948-9DB9-4E69AE9C5E47}"/>
    <cellStyle name="SAPBEXaggItemX 4 2 3 3" xfId="9649" xr:uid="{54C91099-5C08-4896-BFF5-F4CA963D052D}"/>
    <cellStyle name="SAPBEXaggItemX 4 2 4" xfId="8361" xr:uid="{2F74AF0D-A6EA-4C51-A0A9-E9C125C2EA7E}"/>
    <cellStyle name="SAPBEXaggItemX 4 2 5" xfId="1456" xr:uid="{40AEA0ED-AE70-426A-B553-28FB7EA35828}"/>
    <cellStyle name="SAPBEXaggItemX 4 3" xfId="616" xr:uid="{00000000-0005-0000-0000-0000A0010000}"/>
    <cellStyle name="SAPBEXaggItemX 4 3 2" xfId="1839" xr:uid="{9CFA36EE-EA5B-4487-9D49-0FC61D661799}"/>
    <cellStyle name="SAPBEXaggItemX 4 3 2 2" xfId="8546" xr:uid="{772251A6-5129-45B4-A824-D5F0073C1177}"/>
    <cellStyle name="SAPBEXaggItemX 4 3 2 3" xfId="9579" xr:uid="{2DDA9F28-11A5-4602-87BD-C58DE9408D74}"/>
    <cellStyle name="SAPBEXaggItemX 4 3 3" xfId="8337" xr:uid="{AEC607CF-4B34-49BB-8B97-CEAC7C6D0CA3}"/>
    <cellStyle name="SAPBEXaggItemX 4 3 4" xfId="9212" xr:uid="{1C0CAAA1-B23C-4F5F-828A-9A4941174800}"/>
    <cellStyle name="SAPBEXaggItemX 4 4" xfId="1539" xr:uid="{D866A3A5-82FB-45E1-B25D-376EAA5E2053}"/>
    <cellStyle name="SAPBEXaggItemX 4 4 2" xfId="8051" xr:uid="{8878358A-893B-4BBC-9163-79DFB0C077FB}"/>
    <cellStyle name="SAPBEXaggItemX 4 4 3" xfId="9412" xr:uid="{7B476EA2-915A-4BBE-8EBB-A939EE45E2B5}"/>
    <cellStyle name="SAPBEXaggItemX 4 5" xfId="8066" xr:uid="{23AC2B8A-401A-43A5-8ABE-5D63E4ACB487}"/>
    <cellStyle name="SAPBEXaggItemX 4 6" xfId="9139" xr:uid="{CFF5F8E3-F245-497C-96DF-EC0E0ED14961}"/>
    <cellStyle name="SAPBEXaggItemX 4_Forecast Flash Report" xfId="615" xr:uid="{00000000-0005-0000-0000-0000A1010000}"/>
    <cellStyle name="SAPBEXaggItemX 5" xfId="440" xr:uid="{00000000-0005-0000-0000-0000A2010000}"/>
    <cellStyle name="SAPBEXaggItemX 5 2" xfId="1700" xr:uid="{C8A179D3-62BE-4EF8-A13E-C31FF56E74E8}"/>
    <cellStyle name="SAPBEXaggItemX 5 2 2" xfId="8411" xr:uid="{790731C4-5A9E-46EC-A676-7A23B8A7D95B}"/>
    <cellStyle name="SAPBEXaggItemX 5 2 3" xfId="9453" xr:uid="{F99D60E1-0D6C-4006-AA38-D5DD097859D0}"/>
    <cellStyle name="SAPBEXaggItemX 5 3" xfId="8866" xr:uid="{A9BC648D-8280-4BCB-9D4F-20B9A2C1F341}"/>
    <cellStyle name="SAPBEXaggItemX 5 4" xfId="8221" xr:uid="{129F3ADF-04A6-4F6B-938F-4ED3CA122E7E}"/>
    <cellStyle name="SAPBEXaggItemX 6" xfId="7923" xr:uid="{51E49CBF-236B-4466-9968-3BF6E2B5505F}"/>
    <cellStyle name="SAPBEXaggItemX 7" xfId="9115" xr:uid="{8F0750BC-C182-4F68-8319-7CE65C66C54E}"/>
    <cellStyle name="SAPBEXaggItemX_Forecast Flash Report" xfId="885" xr:uid="{00000000-0005-0000-0000-0000A3010000}"/>
    <cellStyle name="SAPBEXchaText" xfId="37" xr:uid="{00000000-0005-0000-0000-0000A4010000}"/>
    <cellStyle name="SAPBEXchaText 2" xfId="77" xr:uid="{00000000-0005-0000-0000-0000A5010000}"/>
    <cellStyle name="SAPBEXchaText 2 2" xfId="539" xr:uid="{00000000-0005-0000-0000-0000A6010000}"/>
    <cellStyle name="SAPBEXchaText 2 2 2" xfId="999" xr:uid="{4A1E5F1A-6F81-4CD4-8890-B4E23FD622B8}"/>
    <cellStyle name="SAPBEXchaText 2 2 2 2" xfId="2054" xr:uid="{12554A19-6365-469E-B829-E1FF85595DF4}"/>
    <cellStyle name="SAPBEXchaText 2 2 2 2 2" xfId="7701" xr:uid="{3F966267-45AA-4D30-B912-381E89B9BB4F}"/>
    <cellStyle name="SAPBEXchaText 2 2 2 2 3" xfId="9790" xr:uid="{7CF23022-B408-44E5-A020-A69932C47EB1}"/>
    <cellStyle name="SAPBEXchaText 2 2 2 3" xfId="8718" xr:uid="{058B9410-D611-42E1-AA95-1D1B4CF5A5EC}"/>
    <cellStyle name="SAPBEXchaText 2 2 2 4" xfId="8816" xr:uid="{06FA84D7-8702-41EA-9E0E-E594C1C32B26}"/>
    <cellStyle name="SAPBEXchaText 2 2 3" xfId="1764" xr:uid="{4F0FA962-5F05-45C3-A84D-CE169ED13E03}"/>
    <cellStyle name="SAPBEXchaText 2 2 3 2" xfId="7827" xr:uid="{C73038E4-0C76-4BAE-A23C-941DD85FA53F}"/>
    <cellStyle name="SAPBEXchaText 2 2 3 3" xfId="9504" xr:uid="{D013430A-BF88-4C6F-A775-9DF603FA793B}"/>
    <cellStyle name="SAPBEXchaText 2 2 4" xfId="8358" xr:uid="{F9C8D011-7F95-4671-9B49-AF6C3A4A7AAD}"/>
    <cellStyle name="SAPBEXchaText 2 2 5" xfId="1211" xr:uid="{4446BC48-9230-4FF5-A028-8CD1EC6F44F7}"/>
    <cellStyle name="SAPBEXchaText 2 3" xfId="765" xr:uid="{00000000-0005-0000-0000-0000A7010000}"/>
    <cellStyle name="SAPBEXchaText 2 3 2" xfId="1139" xr:uid="{9C162500-A757-457A-A2A7-27BCD51230BC}"/>
    <cellStyle name="SAPBEXchaText 2 3 2 2" xfId="2194" xr:uid="{BBFBCD8C-9943-4F55-9023-ADF47ADB22F5}"/>
    <cellStyle name="SAPBEXchaText 2 3 2 2 2" xfId="7911" xr:uid="{EF10126A-69F0-4CC2-B8F7-F3D56000619E}"/>
    <cellStyle name="SAPBEXchaText 2 3 2 2 3" xfId="9930" xr:uid="{18FB5333-B91C-4141-A261-DA6CBF686AF6}"/>
    <cellStyle name="SAPBEXchaText 2 3 2 3" xfId="8189" xr:uid="{402ED29A-DBE1-4311-9B60-EED6A88C3186}"/>
    <cellStyle name="SAPBEXchaText 2 3 2 4" xfId="9237" xr:uid="{255E7701-8F96-45E3-AE8C-AC69B3D9B94C}"/>
    <cellStyle name="SAPBEXchaText 2 3 3" xfId="1969" xr:uid="{922E7CFF-BA76-4745-B6AA-F87003C750D7}"/>
    <cellStyle name="SAPBEXchaText 2 3 3 2" xfId="8550" xr:uid="{786A01F6-BD6C-45FC-A8E8-00002EB07BA6}"/>
    <cellStyle name="SAPBEXchaText 2 3 3 3" xfId="9705" xr:uid="{93829FC3-8E7A-4587-9025-2C3853CEDDF7}"/>
    <cellStyle name="SAPBEXchaText 2 3 4" xfId="8054" xr:uid="{911DC681-F48A-47D1-BF44-26A6A8602DD8}"/>
    <cellStyle name="SAPBEXchaText 2 3 5" xfId="8701" xr:uid="{853C1A31-B100-446F-8DF1-EF94B8CBCDAD}"/>
    <cellStyle name="SAPBEXchaText 2 4" xfId="840" xr:uid="{00000000-0005-0000-0000-0000A8010000}"/>
    <cellStyle name="SAPBEXchaText 2 4 2" xfId="2013" xr:uid="{80485056-A009-4AAF-B0EE-B1FEFB6DCEB5}"/>
    <cellStyle name="SAPBEXchaText 2 4 2 2" xfId="8576" xr:uid="{0AD371A3-21FE-4166-BB8A-3B469C801581}"/>
    <cellStyle name="SAPBEXchaText 2 4 2 3" xfId="9749" xr:uid="{055B9493-78FC-4722-9635-2C0F74104D61}"/>
    <cellStyle name="SAPBEXchaText 2 4 3" xfId="8044" xr:uid="{91AE8BF4-3D2E-43F7-95F0-01D507F62E72}"/>
    <cellStyle name="SAPBEXchaText 2 4 4" xfId="9147" xr:uid="{87795ED7-AAED-4826-B722-AD2D25C5DF4D}"/>
    <cellStyle name="SAPBEXchaText 2 5" xfId="7812" xr:uid="{E0C508AF-89CC-4DD0-B535-29AE7FCAE524}"/>
    <cellStyle name="SAPBEXchaText 2 6" xfId="8343" xr:uid="{A2C56EF3-6093-4359-A240-924C668E7BBB}"/>
    <cellStyle name="SAPBEXchaText 2_Forecast Flash Report" xfId="887" xr:uid="{00000000-0005-0000-0000-0000A9010000}"/>
    <cellStyle name="SAPBEXchaText 3" xfId="76" xr:uid="{00000000-0005-0000-0000-0000AA010000}"/>
    <cellStyle name="SAPBEXchaText 3 2" xfId="538" xr:uid="{00000000-0005-0000-0000-0000AB010000}"/>
    <cellStyle name="SAPBEXchaText 3 2 2" xfId="998" xr:uid="{9FC8CF9B-8361-45E4-A64C-878C1B5C825B}"/>
    <cellStyle name="SAPBEXchaText 3 2 2 2" xfId="2053" xr:uid="{17C67B2D-BB2E-4BE6-B1DC-0E78947FFBCF}"/>
    <cellStyle name="SAPBEXchaText 3 2 2 2 2" xfId="8275" xr:uid="{A99F442E-F528-4CF6-AB57-8C223A79242D}"/>
    <cellStyle name="SAPBEXchaText 3 2 2 2 3" xfId="9789" xr:uid="{127104AA-7BBB-468B-A666-92D5DC6728B7}"/>
    <cellStyle name="SAPBEXchaText 3 2 2 3" xfId="8889" xr:uid="{58397825-BF62-4587-9E17-B14E6F2D740B}"/>
    <cellStyle name="SAPBEXchaText 3 2 2 4" xfId="8747" xr:uid="{6FBBBA4E-11D8-47A3-BC09-6F97B83853BA}"/>
    <cellStyle name="SAPBEXchaText 3 2 3" xfId="1763" xr:uid="{9AEB66E8-C9E5-4376-A79A-98E4FE335804}"/>
    <cellStyle name="SAPBEXchaText 3 2 3 2" xfId="7859" xr:uid="{E44B71F4-C0AB-4222-B3F9-8C273DA76EE5}"/>
    <cellStyle name="SAPBEXchaText 3 2 3 3" xfId="9503" xr:uid="{FD407CBB-B3BD-42A4-974A-51D4563931D7}"/>
    <cellStyle name="SAPBEXchaText 3 2 4" xfId="8534" xr:uid="{D4D3959B-A65E-4CF2-96AF-E29C90C9213B}"/>
    <cellStyle name="SAPBEXchaText 3 2 5" xfId="8046" xr:uid="{11611F1C-F12F-4C6D-8823-75BA08445B71}"/>
    <cellStyle name="SAPBEXchaText 3 3" xfId="724" xr:uid="{00000000-0005-0000-0000-0000AC010000}"/>
    <cellStyle name="SAPBEXchaText 3 3 2" xfId="1127" xr:uid="{1B435AA6-25DC-419D-AD6C-106E951456DB}"/>
    <cellStyle name="SAPBEXchaText 3 3 2 2" xfId="2182" xr:uid="{B3C4CF2C-1301-4A05-8F11-110584291CDC}"/>
    <cellStyle name="SAPBEXchaText 3 3 2 2 2" xfId="1267" xr:uid="{B5E53183-3EC5-493A-B0E1-C05BFE34B087}"/>
    <cellStyle name="SAPBEXchaText 3 3 2 2 3" xfId="9918" xr:uid="{D89048D8-5017-499D-AEF0-44A258DF0A66}"/>
    <cellStyle name="SAPBEXchaText 3 3 2 3" xfId="1322" xr:uid="{475A13FC-46C6-4FB5-AEF7-603BB6012E80}"/>
    <cellStyle name="SAPBEXchaText 3 3 2 4" xfId="9366" xr:uid="{1B1A99B5-D408-4E92-A21D-AEE44A67EE1F}"/>
    <cellStyle name="SAPBEXchaText 3 3 3" xfId="1935" xr:uid="{64F63624-5E86-43FB-8AE6-603832939A85}"/>
    <cellStyle name="SAPBEXchaText 3 3 3 2" xfId="8923" xr:uid="{1D11B2B0-96F1-452F-A576-A264195CF32B}"/>
    <cellStyle name="SAPBEXchaText 3 3 3 3" xfId="9672" xr:uid="{E96FF4DC-BBEB-4F1D-BAEB-294904DC9933}"/>
    <cellStyle name="SAPBEXchaText 3 3 4" xfId="9008" xr:uid="{2029931A-0AB5-47C7-BE8D-0B92D3FA77CF}"/>
    <cellStyle name="SAPBEXchaText 3 3 5" xfId="8105" xr:uid="{75270BE1-6122-4018-87C3-5E6DB8AE2879}"/>
    <cellStyle name="SAPBEXchaText 3 4" xfId="771" xr:uid="{00000000-0005-0000-0000-0000AD010000}"/>
    <cellStyle name="SAPBEXchaText 3 4 2" xfId="1974" xr:uid="{D292895A-B72C-4BAF-AC9A-9920F754F38B}"/>
    <cellStyle name="SAPBEXchaText 3 4 2 2" xfId="8414" xr:uid="{AD51647F-CDED-493F-A8F8-342FD0101EA4}"/>
    <cellStyle name="SAPBEXchaText 3 4 2 3" xfId="9710" xr:uid="{EB613887-C070-4152-B616-9D8A045340B5}"/>
    <cellStyle name="SAPBEXchaText 3 4 3" xfId="8366" xr:uid="{4A9A908A-D4CA-4DF8-ABD1-8E14D94656AF}"/>
    <cellStyle name="SAPBEXchaText 3 4 4" xfId="9149" xr:uid="{B870DDBB-52F2-4EC7-B370-C587B89552F0}"/>
    <cellStyle name="SAPBEXchaText 3 5" xfId="8673" xr:uid="{D568C509-43F0-401C-B48D-26C4B7C51BCC}"/>
    <cellStyle name="SAPBEXchaText 3 6" xfId="9304" xr:uid="{FD6F4E15-AFC3-49E1-AD64-899728EA8A52}"/>
    <cellStyle name="SAPBEXchaText 3_Forecast Flash Report" xfId="954" xr:uid="{00000000-0005-0000-0000-0000AE010000}"/>
    <cellStyle name="SAPBEXchaText 4" xfId="179" xr:uid="{00000000-0005-0000-0000-0000AF010000}"/>
    <cellStyle name="SAPBEXchaText 4 2" xfId="528" xr:uid="{00000000-0005-0000-0000-0000B0010000}"/>
    <cellStyle name="SAPBEXchaText 4 2 2" xfId="994" xr:uid="{7153E49E-1423-4825-9C38-F7EA47C3D98F}"/>
    <cellStyle name="SAPBEXchaText 4 2 2 2" xfId="2049" xr:uid="{F2109B61-F5A7-45CA-B248-F1DFB3AA9B8D}"/>
    <cellStyle name="SAPBEXchaText 4 2 2 2 2" xfId="7728" xr:uid="{23B50093-8A8A-40A2-A5C5-B62D5E72EA35}"/>
    <cellStyle name="SAPBEXchaText 4 2 2 2 3" xfId="9785" xr:uid="{0D04D9A0-82B8-44EA-BE84-77A8BCF702C9}"/>
    <cellStyle name="SAPBEXchaText 4 2 2 3" xfId="7986" xr:uid="{D023DC3B-7ADA-40D4-84CC-671FC0CA514D}"/>
    <cellStyle name="SAPBEXchaText 4 2 2 4" xfId="7945" xr:uid="{D86AEE08-3499-4A53-8C13-CAD265ABECE6}"/>
    <cellStyle name="SAPBEXchaText 4 2 3" xfId="1755" xr:uid="{9D3ECB5F-ECFB-4BBD-A086-2A2DDCFDAF76}"/>
    <cellStyle name="SAPBEXchaText 4 2 3 2" xfId="8661" xr:uid="{5ED98FA6-450F-4D96-A060-FBF9856BC671}"/>
    <cellStyle name="SAPBEXchaText 4 2 3 3" xfId="9498" xr:uid="{A32CEC40-30DA-4A86-B2BC-C9515555CAB8}"/>
    <cellStyle name="SAPBEXchaText 4 2 4" xfId="7930" xr:uid="{E61B6EDA-B1FC-4E69-9F6A-2EAF5B41D06C}"/>
    <cellStyle name="SAPBEXchaText 4 2 5" xfId="9186" xr:uid="{363F7AAE-4A25-4EE8-9A38-6C067B389F4F}"/>
    <cellStyle name="SAPBEXchaText 4 3" xfId="767" xr:uid="{00000000-0005-0000-0000-0000B1010000}"/>
    <cellStyle name="SAPBEXchaText 4 3 2" xfId="1971" xr:uid="{D8E95A95-72E6-4845-8405-41688148C144}"/>
    <cellStyle name="SAPBEXchaText 4 3 2 2" xfId="7983" xr:uid="{DC86EF20-5907-4763-8E8D-08384AFF7D7D}"/>
    <cellStyle name="SAPBEXchaText 4 3 2 3" xfId="9707" xr:uid="{8B290B32-CF1A-4884-AABB-1F4C08B5B3AB}"/>
    <cellStyle name="SAPBEXchaText 4 3 3" xfId="7757" xr:uid="{15700E64-4907-4FC3-BBCE-EAFFAB93A21F}"/>
    <cellStyle name="SAPBEXchaText 4 3 4" xfId="8472" xr:uid="{BF496F36-FA79-4D21-90DD-206747C33C96}"/>
    <cellStyle name="SAPBEXchaText 4 4" xfId="1531" xr:uid="{A381BAAB-B16E-4A40-AD0B-343081BB56D4}"/>
    <cellStyle name="SAPBEXchaText 4 4 2" xfId="7791" xr:uid="{FA67A849-6FD9-41DE-89B2-FBE915AFD8E7}"/>
    <cellStyle name="SAPBEXchaText 4 4 3" xfId="9404" xr:uid="{92592A72-EBAD-4DF9-84B3-C3FDFBBCC275}"/>
    <cellStyle name="SAPBEXchaText 4 5" xfId="1169" xr:uid="{486377AB-B4EE-47CA-AC17-F48DA3E4866D}"/>
    <cellStyle name="SAPBEXchaText 4 6" xfId="9253" xr:uid="{F49D2833-D77A-4B6F-96C1-DA0FB0B3FBBF}"/>
    <cellStyle name="SAPBEXchaText 4_Forecast Flash Report" xfId="865" xr:uid="{00000000-0005-0000-0000-0000B2010000}"/>
    <cellStyle name="SAPBEXchaText 5" xfId="803" xr:uid="{00000000-0005-0000-0000-0000B3010000}"/>
    <cellStyle name="SAPBEXchaText 5 2" xfId="1994" xr:uid="{F3668B39-2BFF-4B7B-AB16-D0F02A086E0B}"/>
    <cellStyle name="SAPBEXchaText 5 2 2" xfId="9069" xr:uid="{271A8198-70DF-40D3-AF2A-1BC3F785E2F4}"/>
    <cellStyle name="SAPBEXchaText 5 2 3" xfId="9730" xr:uid="{0037E12E-B893-4756-9BCB-56FFA5FED11A}"/>
    <cellStyle name="SAPBEXchaText 5 3" xfId="8614" xr:uid="{464CE07D-0732-4A2A-BC32-E273F4F3B6EE}"/>
    <cellStyle name="SAPBEXchaText 5 4" xfId="1222" xr:uid="{78F4BB0E-3A22-498F-9C3D-F1948C2540A0}"/>
    <cellStyle name="SAPBEXchaText 6" xfId="8913" xr:uid="{5EDF4543-DA10-4AC9-B664-23C1A5F875F1}"/>
    <cellStyle name="SAPBEXchaText 7" xfId="8605" xr:uid="{5C34A64E-9B52-4315-900F-20DC5EFD7934}"/>
    <cellStyle name="SAPBEXchaText_Forecast Flash Report" xfId="932" xr:uid="{00000000-0005-0000-0000-0000B4010000}"/>
    <cellStyle name="SAPBEXexcBad7" xfId="49" xr:uid="{00000000-0005-0000-0000-0000B5010000}"/>
    <cellStyle name="SAPBEXexcBad7 2" xfId="88" xr:uid="{00000000-0005-0000-0000-0000B6010000}"/>
    <cellStyle name="SAPBEXexcBad7 2 2" xfId="550" xr:uid="{00000000-0005-0000-0000-0000B7010000}"/>
    <cellStyle name="SAPBEXexcBad7 2 2 2" xfId="1009" xr:uid="{2A801BF5-97AC-4A62-85A0-4E44A6415C81}"/>
    <cellStyle name="SAPBEXexcBad7 2 2 2 2" xfId="2064" xr:uid="{49511066-0807-4E7F-9656-62E426540E63}"/>
    <cellStyle name="SAPBEXexcBad7 2 2 2 2 2" xfId="1410" xr:uid="{808CEE9C-30B8-4B9C-8C74-D92339BDB605}"/>
    <cellStyle name="SAPBEXexcBad7 2 2 2 2 3" xfId="9800" xr:uid="{BBACE8EC-C066-4B99-9D89-6F42D04B52E0}"/>
    <cellStyle name="SAPBEXexcBad7 2 2 2 3" xfId="8511" xr:uid="{598B1A1B-55EC-4543-B232-62F54A8EA5C0}"/>
    <cellStyle name="SAPBEXexcBad7 2 2 2 4" xfId="9316" xr:uid="{D42BDA02-2D20-42D1-8BD8-ABE7942511B1}"/>
    <cellStyle name="SAPBEXexcBad7 2 2 3" xfId="1775" xr:uid="{21A66966-E52C-432A-92C5-37FA0EEA4CEB}"/>
    <cellStyle name="SAPBEXexcBad7 2 2 3 2" xfId="7724" xr:uid="{1E35C1F5-ED37-4521-B996-75921FE14954}"/>
    <cellStyle name="SAPBEXexcBad7 2 2 3 3" xfId="9515" xr:uid="{EA05B1DF-17FD-41AA-8D85-844762A80305}"/>
    <cellStyle name="SAPBEXexcBad7 2 2 4" xfId="8127" xr:uid="{8E0C3A69-54C3-4AA2-A040-FB2C6DBBFA1E}"/>
    <cellStyle name="SAPBEXexcBad7 2 2 5" xfId="9197" xr:uid="{29F24DAE-224B-42E8-9DF5-B7FFC468F0C0}"/>
    <cellStyle name="SAPBEXexcBad7 2 3" xfId="761" xr:uid="{00000000-0005-0000-0000-0000B8010000}"/>
    <cellStyle name="SAPBEXexcBad7 2 3 2" xfId="1135" xr:uid="{C3B2E77B-34B6-4972-A8D4-4643C53F26CE}"/>
    <cellStyle name="SAPBEXexcBad7 2 3 2 2" xfId="2190" xr:uid="{69A9A7A9-4F15-444A-874A-759A100498D1}"/>
    <cellStyle name="SAPBEXexcBad7 2 3 2 2 2" xfId="8542" xr:uid="{B8936EEF-E8EF-4CC1-A4E6-D4F8760AAC98}"/>
    <cellStyle name="SAPBEXexcBad7 2 3 2 2 3" xfId="9926" xr:uid="{D9D9C1CC-FF1E-437D-A9E3-1860224DE048}"/>
    <cellStyle name="SAPBEXexcBad7 2 3 2 3" xfId="7813" xr:uid="{6A816B22-88EA-4650-A599-56450ABE27DD}"/>
    <cellStyle name="SAPBEXexcBad7 2 3 2 4" xfId="7996" xr:uid="{DF1921EF-10C7-4B85-856F-30F927419023}"/>
    <cellStyle name="SAPBEXexcBad7 2 3 3" xfId="1965" xr:uid="{A9C2330B-21D2-40B5-BB0E-08D3DA6F2231}"/>
    <cellStyle name="SAPBEXexcBad7 2 3 3 2" xfId="1187" xr:uid="{C399C322-3271-4A2C-8122-4EC4EC513847}"/>
    <cellStyle name="SAPBEXexcBad7 2 3 3 3" xfId="9701" xr:uid="{4F56E189-AFEA-413D-B322-41642264C672}"/>
    <cellStyle name="SAPBEXexcBad7 2 3 4" xfId="7855" xr:uid="{D4794735-5261-40D8-BBAA-DBF7349A9546}"/>
    <cellStyle name="SAPBEXexcBad7 2 3 5" xfId="1235" xr:uid="{75661A78-7C5F-466C-B7F2-1207588EBC30}"/>
    <cellStyle name="SAPBEXexcBad7 2 4" xfId="831" xr:uid="{00000000-0005-0000-0000-0000B9010000}"/>
    <cellStyle name="SAPBEXexcBad7 2 4 2" xfId="2008" xr:uid="{401B2366-62B6-4E34-9D86-6111D0D86207}"/>
    <cellStyle name="SAPBEXexcBad7 2 4 2 2" xfId="1233" xr:uid="{9B7CD7E4-5690-4B5B-AB75-71DE38A95836}"/>
    <cellStyle name="SAPBEXexcBad7 2 4 2 3" xfId="9744" xr:uid="{72946A53-7125-4CDB-AFED-D820B3BF7E5D}"/>
    <cellStyle name="SAPBEXexcBad7 2 4 3" xfId="8905" xr:uid="{92FB282D-E44F-4419-BB82-3F9E8CDDB34F}"/>
    <cellStyle name="SAPBEXexcBad7 2 4 4" xfId="1462" xr:uid="{FF9732CC-2DE2-4550-A215-0EEA065FF197}"/>
    <cellStyle name="SAPBEXexcBad7 2 5" xfId="8925" xr:uid="{A6712919-255A-4A84-83AA-C3CD87DBE074}"/>
    <cellStyle name="SAPBEXexcBad7 2 6" xfId="8914" xr:uid="{FD7D9DF3-A5E2-4593-8129-FD0898BBA9A7}"/>
    <cellStyle name="SAPBEXexcBad7 2_Forecast Flash Report" xfId="897" xr:uid="{00000000-0005-0000-0000-0000BA010000}"/>
    <cellStyle name="SAPBEXexcBad7 3" xfId="121" xr:uid="{00000000-0005-0000-0000-0000BB010000}"/>
    <cellStyle name="SAPBEXexcBad7 3 2" xfId="583" xr:uid="{00000000-0005-0000-0000-0000BC010000}"/>
    <cellStyle name="SAPBEXexcBad7 3 2 2" xfId="1042" xr:uid="{95F6EEE2-52A7-4C84-A666-915108D94219}"/>
    <cellStyle name="SAPBEXexcBad7 3 2 2 2" xfId="2097" xr:uid="{F7FF5345-A9D8-4F01-978A-CCBF4DBAC2F0}"/>
    <cellStyle name="SAPBEXexcBad7 3 2 2 2 2" xfId="8039" xr:uid="{47339B70-F332-4A7D-8693-F53578A59647}"/>
    <cellStyle name="SAPBEXexcBad7 3 2 2 2 3" xfId="9833" xr:uid="{A71C1644-6363-408D-8DFD-18B144542BE0}"/>
    <cellStyle name="SAPBEXexcBad7 3 2 2 3" xfId="8111" xr:uid="{2E553ED3-4BAE-45A1-BDE3-C5141492568D}"/>
    <cellStyle name="SAPBEXexcBad7 3 2 2 4" xfId="1372" xr:uid="{FBDA63B6-F818-4C14-A614-9F5D2155989B}"/>
    <cellStyle name="SAPBEXexcBad7 3 2 3" xfId="1808" xr:uid="{A2653A78-4129-4C0F-A341-CDA8FC500E35}"/>
    <cellStyle name="SAPBEXexcBad7 3 2 3 2" xfId="8749" xr:uid="{50770996-9FA3-4914-A282-4E7B55788557}"/>
    <cellStyle name="SAPBEXexcBad7 3 2 3 3" xfId="9548" xr:uid="{D01574A1-B21A-4207-8996-806A38BBEEE9}"/>
    <cellStyle name="SAPBEXexcBad7 3 2 4" xfId="8606" xr:uid="{656E6C76-D231-4F09-92B7-57F2BAF9346D}"/>
    <cellStyle name="SAPBEXexcBad7 3 2 5" xfId="9323" xr:uid="{9E63A43E-3A0A-43A7-936D-05A988F4EFAF}"/>
    <cellStyle name="SAPBEXexcBad7 3 3" xfId="501" xr:uid="{00000000-0005-0000-0000-0000BD010000}"/>
    <cellStyle name="SAPBEXexcBad7 3 3 2" xfId="984" xr:uid="{6A0EA1CA-4FCD-47D7-B360-94F9EC273585}"/>
    <cellStyle name="SAPBEXexcBad7 3 3 2 2" xfId="2039" xr:uid="{B8F7D3EA-14CF-467E-8E22-20097268A534}"/>
    <cellStyle name="SAPBEXexcBad7 3 3 2 2 2" xfId="8382" xr:uid="{70DA1088-BC57-40C0-9B99-7DDCE2193FA8}"/>
    <cellStyle name="SAPBEXexcBad7 3 3 2 2 3" xfId="9775" xr:uid="{40D3629A-5B12-4BAB-AF2C-1B3F5981D8CB}"/>
    <cellStyle name="SAPBEXexcBad7 3 3 2 3" xfId="7861" xr:uid="{4E7044DF-A400-4C06-BE6C-A51F140E0A48}"/>
    <cellStyle name="SAPBEXexcBad7 3 3 2 4" xfId="8318" xr:uid="{4608C8C8-CEE4-43BD-87EA-77749889E5D6}"/>
    <cellStyle name="SAPBEXexcBad7 3 3 3" xfId="1734" xr:uid="{A6CCDAA0-8057-4321-B7F5-A28FB35AA046}"/>
    <cellStyle name="SAPBEXexcBad7 3 3 3 2" xfId="8577" xr:uid="{999693B5-DFF5-46BD-844D-15EC5A810517}"/>
    <cellStyle name="SAPBEXexcBad7 3 3 3 3" xfId="9477" xr:uid="{C39F5CB0-6B4B-423E-9DFC-036847F06E74}"/>
    <cellStyle name="SAPBEXexcBad7 3 3 4" xfId="7954" xr:uid="{39026046-C569-4AAB-9A86-60B9A2662245}"/>
    <cellStyle name="SAPBEXexcBad7 3 3 5" xfId="8820" xr:uid="{62FBC18F-AAB9-41B4-8EFF-B9C289F791FC}"/>
    <cellStyle name="SAPBEXexcBad7 3 4" xfId="775" xr:uid="{00000000-0005-0000-0000-0000BE010000}"/>
    <cellStyle name="SAPBEXexcBad7 3 4 2" xfId="1977" xr:uid="{0E7771BD-1498-4187-ADDD-B44A8CF39A98}"/>
    <cellStyle name="SAPBEXexcBad7 3 4 2 2" xfId="1388" xr:uid="{3663A60B-7575-4B82-BD6D-B311E70BA462}"/>
    <cellStyle name="SAPBEXexcBad7 3 4 2 3" xfId="9713" xr:uid="{929D106B-C496-4247-934E-2D521851FF78}"/>
    <cellStyle name="SAPBEXexcBad7 3 4 3" xfId="8455" xr:uid="{F8B6F066-59F7-4215-8FAC-826EA8F72D96}"/>
    <cellStyle name="SAPBEXexcBad7 3 4 4" xfId="8602" xr:uid="{F8664CEA-46FA-4C2E-9557-07BAAA212D99}"/>
    <cellStyle name="SAPBEXexcBad7 3 5" xfId="1451" xr:uid="{3316A7BF-74A8-4FA4-A78C-B5CC21F11EC1}"/>
    <cellStyle name="SAPBEXexcBad7 3 6" xfId="8404" xr:uid="{6E2BA6D0-7F96-4150-A426-81A84C575152}"/>
    <cellStyle name="SAPBEXexcBad7 3_Forecast Flash Report" xfId="863" xr:uid="{00000000-0005-0000-0000-0000BF010000}"/>
    <cellStyle name="SAPBEXexcBad7 4" xfId="188" xr:uid="{00000000-0005-0000-0000-0000C0010000}"/>
    <cellStyle name="SAPBEXexcBad7 4 2" xfId="686" xr:uid="{00000000-0005-0000-0000-0000C1010000}"/>
    <cellStyle name="SAPBEXexcBad7 4 2 2" xfId="1108" xr:uid="{029EAA0C-36B4-40D5-99CE-63E5B26EBBC0}"/>
    <cellStyle name="SAPBEXexcBad7 4 2 2 2" xfId="2163" xr:uid="{A6F327EB-01B2-45B6-BAF6-ACA62364CDB1}"/>
    <cellStyle name="SAPBEXexcBad7 4 2 2 2 2" xfId="8132" xr:uid="{85837D71-D11B-4C85-81EB-A7F50FBBF9A2}"/>
    <cellStyle name="SAPBEXexcBad7 4 2 2 2 3" xfId="9899" xr:uid="{BC2DAB61-51F9-4E43-B9F7-530E10E5CEF8}"/>
    <cellStyle name="SAPBEXexcBad7 4 2 2 3" xfId="1442" xr:uid="{44D9AB5E-30FC-4CF3-8CAF-6600EFC3A1F3}"/>
    <cellStyle name="SAPBEXexcBad7 4 2 2 4" xfId="8000" xr:uid="{C89F2AE5-F620-454A-B3AB-AD09FFF84940}"/>
    <cellStyle name="SAPBEXexcBad7 4 2 3" xfId="1903" xr:uid="{A97BC59B-D867-4CC3-AE2A-CAADE6C4CF87}"/>
    <cellStyle name="SAPBEXexcBad7 4 2 3 2" xfId="8436" xr:uid="{8ECB5D49-56E2-4C5B-96BF-A0EA92BCE6ED}"/>
    <cellStyle name="SAPBEXexcBad7 4 2 3 3" xfId="9643" xr:uid="{D377F0E8-6594-4D28-A974-0909FC031D72}"/>
    <cellStyle name="SAPBEXexcBad7 4 2 4" xfId="8772" xr:uid="{97655AF8-5B46-4E75-B641-E9A3C644B037}"/>
    <cellStyle name="SAPBEXexcBad7 4 2 5" xfId="8536" xr:uid="{B52990D0-E4D5-4718-BBB1-13CFECF15D70}"/>
    <cellStyle name="SAPBEXexcBad7 4 3" xfId="779" xr:uid="{00000000-0005-0000-0000-0000C2010000}"/>
    <cellStyle name="SAPBEXexcBad7 4 3 2" xfId="1981" xr:uid="{A2CBFE89-E6F4-4D28-A39A-85FF2414F031}"/>
    <cellStyle name="SAPBEXexcBad7 4 3 2 2" xfId="8339" xr:uid="{529DE02F-621E-47BB-9DBB-C3EB004301D1}"/>
    <cellStyle name="SAPBEXexcBad7 4 3 2 3" xfId="9717" xr:uid="{6115F9C1-9625-4E7A-8C65-982F3278811C}"/>
    <cellStyle name="SAPBEXexcBad7 4 3 3" xfId="7851" xr:uid="{563523AD-4F4C-42C4-BF9C-5985AD71BA0D}"/>
    <cellStyle name="SAPBEXexcBad7 4 3 4" xfId="8477" xr:uid="{417B5662-943A-4C1C-84D4-A4D35F39BFE4}"/>
    <cellStyle name="SAPBEXexcBad7 4 4" xfId="1540" xr:uid="{1DCB3A48-B53D-404D-8F89-CF4BFE6E1068}"/>
    <cellStyle name="SAPBEXexcBad7 4 4 2" xfId="8457" xr:uid="{3814C9E7-3714-4E97-BDFA-463373343F7C}"/>
    <cellStyle name="SAPBEXexcBad7 4 4 3" xfId="9413" xr:uid="{B9242421-A207-4DFA-9339-B58DBA4D04B8}"/>
    <cellStyle name="SAPBEXexcBad7 4 5" xfId="9085" xr:uid="{CB921074-2116-4C83-B795-EEAB8EBDCDC2}"/>
    <cellStyle name="SAPBEXexcBad7 4 6" xfId="8251" xr:uid="{04C0CC91-8603-402E-8777-8E54FD80B347}"/>
    <cellStyle name="SAPBEXexcBad7 4_Forecast Flash Report" xfId="871" xr:uid="{00000000-0005-0000-0000-0000C3010000}"/>
    <cellStyle name="SAPBEXexcBad7 5" xfId="619" xr:uid="{00000000-0005-0000-0000-0000C4010000}"/>
    <cellStyle name="SAPBEXexcBad7 5 2" xfId="1842" xr:uid="{D91EBF07-7871-4165-A8D8-8C9721B5A885}"/>
    <cellStyle name="SAPBEXexcBad7 5 2 2" xfId="9165" xr:uid="{0E60F7CD-4852-4DD4-AF58-F29DB30E72A6}"/>
    <cellStyle name="SAPBEXexcBad7 5 2 3" xfId="9582" xr:uid="{4EC1F3EB-4518-41BF-AC9A-EBED4B394CC2}"/>
    <cellStyle name="SAPBEXexcBad7 5 3" xfId="7776" xr:uid="{59F9CDC5-190D-444D-A6F4-7C96F6835696}"/>
    <cellStyle name="SAPBEXexcBad7 5 4" xfId="9199" xr:uid="{AAFB5F86-AD28-4071-9D8F-265190A3E01F}"/>
    <cellStyle name="SAPBEXexcBad7 6" xfId="8956" xr:uid="{F8588954-9997-457C-95AC-DF24E8AE0EF7}"/>
    <cellStyle name="SAPBEXexcBad7 7" xfId="9341" xr:uid="{57D1953E-0110-4A54-8401-8E109FDDBF01}"/>
    <cellStyle name="SAPBEXexcBad7_Forecast Flash Report" xfId="968" xr:uid="{00000000-0005-0000-0000-0000C5010000}"/>
    <cellStyle name="SAPBEXexcBad8" xfId="50" xr:uid="{00000000-0005-0000-0000-0000C6010000}"/>
    <cellStyle name="SAPBEXexcBad8 2" xfId="89" xr:uid="{00000000-0005-0000-0000-0000C7010000}"/>
    <cellStyle name="SAPBEXexcBad8 2 2" xfId="551" xr:uid="{00000000-0005-0000-0000-0000C8010000}"/>
    <cellStyle name="SAPBEXexcBad8 2 2 2" xfId="1010" xr:uid="{727C6B3C-BB70-411E-B65E-7A93A2F31A0E}"/>
    <cellStyle name="SAPBEXexcBad8 2 2 2 2" xfId="2065" xr:uid="{8AC01881-6A85-41D1-912A-15CEA73BFE81}"/>
    <cellStyle name="SAPBEXexcBad8 2 2 2 2 2" xfId="8406" xr:uid="{3930A05C-1D91-4E32-8175-92A575476322}"/>
    <cellStyle name="SAPBEXexcBad8 2 2 2 2 3" xfId="9801" xr:uid="{289AF6A5-6130-48D8-AE50-61EF794A6374}"/>
    <cellStyle name="SAPBEXexcBad8 2 2 2 3" xfId="8920" xr:uid="{6D51EA8D-1D58-4A3E-9723-D346E5DEEE3D}"/>
    <cellStyle name="SAPBEXexcBad8 2 2 2 4" xfId="9053" xr:uid="{45010765-7E14-49E2-B230-5B963C045011}"/>
    <cellStyle name="SAPBEXexcBad8 2 2 3" xfId="1776" xr:uid="{39D755C9-030C-4FC5-B0BE-02D12FE753F4}"/>
    <cellStyle name="SAPBEXexcBad8 2 2 3 2" xfId="8990" xr:uid="{445B10B6-C943-436F-A507-5DECF573C6B2}"/>
    <cellStyle name="SAPBEXexcBad8 2 2 3 3" xfId="9516" xr:uid="{E68CD668-5013-40EE-AE02-82983538209C}"/>
    <cellStyle name="SAPBEXexcBad8 2 2 4" xfId="8516" xr:uid="{FB86F946-E313-469B-AF84-450206197C65}"/>
    <cellStyle name="SAPBEXexcBad8 2 2 5" xfId="8199" xr:uid="{E2978B70-5730-4089-B42E-BBED4048EC72}"/>
    <cellStyle name="SAPBEXexcBad8 2 3" xfId="749" xr:uid="{00000000-0005-0000-0000-0000C9010000}"/>
    <cellStyle name="SAPBEXexcBad8 2 3 2" xfId="1133" xr:uid="{057A22BF-7507-4C38-969B-CAF67E7699C8}"/>
    <cellStyle name="SAPBEXexcBad8 2 3 2 2" xfId="2188" xr:uid="{FACE673A-956B-4F64-B769-6D988EEA6BD5}"/>
    <cellStyle name="SAPBEXexcBad8 2 3 2 2 2" xfId="8157" xr:uid="{A7A48668-8663-432C-A339-8B057EE74CEE}"/>
    <cellStyle name="SAPBEXexcBad8 2 3 2 2 3" xfId="9924" xr:uid="{093D03D5-8C74-43AD-8BC7-785686A73F70}"/>
    <cellStyle name="SAPBEXexcBad8 2 3 2 3" xfId="8647" xr:uid="{8596414C-4D73-40FD-8544-5C8B8DE37705}"/>
    <cellStyle name="SAPBEXexcBad8 2 3 2 4" xfId="9231" xr:uid="{C9F84D5E-5C22-469C-9BAB-7C87C8AF5210}"/>
    <cellStyle name="SAPBEXexcBad8 2 3 3" xfId="1953" xr:uid="{F67A4DA0-614E-47E4-8C42-1A42E5A93C3C}"/>
    <cellStyle name="SAPBEXexcBad8 2 3 3 2" xfId="1420" xr:uid="{15FCC622-D20A-44E7-8A19-6D0F5D5AEB9C}"/>
    <cellStyle name="SAPBEXexcBad8 2 3 3 3" xfId="9689" xr:uid="{AC8CA686-57C6-4143-B1FD-27C6BA38B1CA}"/>
    <cellStyle name="SAPBEXexcBad8 2 3 4" xfId="7860" xr:uid="{738A4FF3-7864-4646-8E0E-12F880E2B557}"/>
    <cellStyle name="SAPBEXexcBad8 2 3 5" xfId="9064" xr:uid="{BD8B7BAA-A1BB-4329-9FF2-8D380F6BAFB5}"/>
    <cellStyle name="SAPBEXexcBad8 2 4" xfId="426" xr:uid="{00000000-0005-0000-0000-0000CA010000}"/>
    <cellStyle name="SAPBEXexcBad8 2 4 2" xfId="1692" xr:uid="{2CB17315-562B-410A-A91C-4E4F69B4DBAF}"/>
    <cellStyle name="SAPBEXexcBad8 2 4 2 2" xfId="1430" xr:uid="{C9BCABA2-8314-4E23-95DC-25449BB04277}"/>
    <cellStyle name="SAPBEXexcBad8 2 4 2 3" xfId="9445" xr:uid="{1F302EDE-EE7B-440C-BD0B-1F92FD3E7D0E}"/>
    <cellStyle name="SAPBEXexcBad8 2 4 3" xfId="8857" xr:uid="{A294D49E-B8A6-4BD2-9B92-68E61437DDF6}"/>
    <cellStyle name="SAPBEXexcBad8 2 4 4" xfId="9223" xr:uid="{42B5D6F9-6474-4847-9DCE-8C9489A2E4F1}"/>
    <cellStyle name="SAPBEXexcBad8 2 5" xfId="8498" xr:uid="{15AB98AE-19FF-46E2-95D8-6758BC381DF9}"/>
    <cellStyle name="SAPBEXexcBad8 2 6" xfId="9256" xr:uid="{9D3CC509-EAD1-45A3-B031-8D01FBC4C367}"/>
    <cellStyle name="SAPBEXexcBad8 2_Forecast Flash Report" xfId="869" xr:uid="{00000000-0005-0000-0000-0000CB010000}"/>
    <cellStyle name="SAPBEXexcBad8 3" xfId="122" xr:uid="{00000000-0005-0000-0000-0000CC010000}"/>
    <cellStyle name="SAPBEXexcBad8 3 2" xfId="584" xr:uid="{00000000-0005-0000-0000-0000CD010000}"/>
    <cellStyle name="SAPBEXexcBad8 3 2 2" xfId="1043" xr:uid="{5C94AB23-4F86-4BFF-9038-0AD41971D4E9}"/>
    <cellStyle name="SAPBEXexcBad8 3 2 2 2" xfId="2098" xr:uid="{764C8DA7-ABE4-4DF8-AB6A-01081B91DA11}"/>
    <cellStyle name="SAPBEXexcBad8 3 2 2 2 2" xfId="8052" xr:uid="{85A327D0-B118-4A9E-94F9-A7E9711BB9FF}"/>
    <cellStyle name="SAPBEXexcBad8 3 2 2 2 3" xfId="9834" xr:uid="{F5E98E1B-FD9B-4E97-A661-9B5737470A93}"/>
    <cellStyle name="SAPBEXexcBad8 3 2 2 3" xfId="8907" xr:uid="{F58EA860-195F-4649-A08C-12D439F28414}"/>
    <cellStyle name="SAPBEXexcBad8 3 2 2 4" xfId="1350" xr:uid="{DF573C07-F539-4F8E-88AA-9144281DE3AB}"/>
    <cellStyle name="SAPBEXexcBad8 3 2 3" xfId="1809" xr:uid="{8C51D85D-28EF-4C71-87DF-7E8737C8EABA}"/>
    <cellStyle name="SAPBEXexcBad8 3 2 3 2" xfId="8102" xr:uid="{E77F93B0-4440-462A-BE59-7B038E2DA72F}"/>
    <cellStyle name="SAPBEXexcBad8 3 2 3 3" xfId="9549" xr:uid="{02EC2EA5-9A22-44B1-A5B0-240FD5611D7E}"/>
    <cellStyle name="SAPBEXexcBad8 3 2 4" xfId="8936" xr:uid="{C02CA6CA-BEA3-480D-AC8A-4902ABF5DDF6}"/>
    <cellStyle name="SAPBEXexcBad8 3 2 5" xfId="9159" xr:uid="{1D59DD70-D0DF-4639-9825-B7168994EDB2}"/>
    <cellStyle name="SAPBEXexcBad8 3 3" xfId="664" xr:uid="{00000000-0005-0000-0000-0000CE010000}"/>
    <cellStyle name="SAPBEXexcBad8 3 3 2" xfId="1090" xr:uid="{3322C2F9-9AE8-4ADC-BAA0-8480B3D3FE7A}"/>
    <cellStyle name="SAPBEXexcBad8 3 3 2 2" xfId="2145" xr:uid="{97BD90F3-97AE-4EED-BB21-1F7BEC61CBD7}"/>
    <cellStyle name="SAPBEXexcBad8 3 3 2 2 2" xfId="8969" xr:uid="{0663B6A3-6EAB-4272-9CD5-F8A81D4B0FF4}"/>
    <cellStyle name="SAPBEXexcBad8 3 3 2 2 3" xfId="9881" xr:uid="{5FDA4E36-651B-47E4-AADD-D2543E182F00}"/>
    <cellStyle name="SAPBEXexcBad8 3 3 2 3" xfId="9109" xr:uid="{11273D79-2B6D-491A-A819-ED8C635335E2}"/>
    <cellStyle name="SAPBEXexcBad8 3 3 2 4" xfId="8500" xr:uid="{F3A1953E-FB56-4BBF-837B-66320484DD09}"/>
    <cellStyle name="SAPBEXexcBad8 3 3 3" xfId="1883" xr:uid="{11BD222B-4D74-45D2-A55C-B2B5EDFF86EF}"/>
    <cellStyle name="SAPBEXexcBad8 3 3 3 2" xfId="1278" xr:uid="{E5B7090E-7E67-4D57-AF0B-4C627CF1A35D}"/>
    <cellStyle name="SAPBEXexcBad8 3 3 3 3" xfId="9623" xr:uid="{4546AD17-144E-4076-AB4D-6405D9300E51}"/>
    <cellStyle name="SAPBEXexcBad8 3 3 4" xfId="7734" xr:uid="{C30D92B2-67BC-4F98-9179-684CE54BF547}"/>
    <cellStyle name="SAPBEXexcBad8 3 3 5" xfId="8211" xr:uid="{E670B52B-24CD-4E7F-94FB-38BDEF388A08}"/>
    <cellStyle name="SAPBEXexcBad8 3 4" xfId="862" xr:uid="{00000000-0005-0000-0000-0000CF010000}"/>
    <cellStyle name="SAPBEXexcBad8 3 4 2" xfId="2021" xr:uid="{476D1DD2-C86B-4B5C-9593-AE8287DB3266}"/>
    <cellStyle name="SAPBEXexcBad8 3 4 2 2" xfId="8502" xr:uid="{EA10439C-9FAF-42B4-8741-B5F74075EE07}"/>
    <cellStyle name="SAPBEXexcBad8 3 4 2 3" xfId="9757" xr:uid="{E2C3F9E8-C30B-4C35-9D76-63D1635F0DCE}"/>
    <cellStyle name="SAPBEXexcBad8 3 4 3" xfId="8813" xr:uid="{42602635-A0ED-4212-B1CD-E8B098CB0A6F}"/>
    <cellStyle name="SAPBEXexcBad8 3 4 4" xfId="7751" xr:uid="{6ACF2F1E-D212-4161-A0FC-44E429E957AC}"/>
    <cellStyle name="SAPBEXexcBad8 3 5" xfId="8057" xr:uid="{54FF964E-F051-4994-ADAE-7F61E15A2E31}"/>
    <cellStyle name="SAPBEXexcBad8 3 6" xfId="9249" xr:uid="{5124D204-16E3-4D8B-ACF9-BE8193593E1F}"/>
    <cellStyle name="SAPBEXexcBad8 3_Forecast Flash Report" xfId="845" xr:uid="{00000000-0005-0000-0000-0000D0010000}"/>
    <cellStyle name="SAPBEXexcBad8 4" xfId="189" xr:uid="{00000000-0005-0000-0000-0000D1010000}"/>
    <cellStyle name="SAPBEXexcBad8 4 2" xfId="681" xr:uid="{00000000-0005-0000-0000-0000D2010000}"/>
    <cellStyle name="SAPBEXexcBad8 4 2 2" xfId="1103" xr:uid="{7FE1151E-8F22-433C-9EE3-E6255565F305}"/>
    <cellStyle name="SAPBEXexcBad8 4 2 2 2" xfId="2158" xr:uid="{F58D0012-46D5-49A8-8160-1BED7F4F17D4}"/>
    <cellStyle name="SAPBEXexcBad8 4 2 2 2 2" xfId="8976" xr:uid="{68DFCFC1-F924-4D2B-B4C8-888E8B5236FC}"/>
    <cellStyle name="SAPBEXexcBad8 4 2 2 2 3" xfId="9894" xr:uid="{708AAB45-282B-4299-872C-BA3AC8C44CAB}"/>
    <cellStyle name="SAPBEXexcBad8 4 2 2 3" xfId="1257" xr:uid="{29815B07-40C1-4443-968D-26748846FB55}"/>
    <cellStyle name="SAPBEXexcBad8 4 2 2 4" xfId="1299" xr:uid="{E4D5382A-B499-4AAF-AEAA-5D3E736036A8}"/>
    <cellStyle name="SAPBEXexcBad8 4 2 3" xfId="1898" xr:uid="{33540B9C-21AC-4405-846B-1F1230F7E799}"/>
    <cellStyle name="SAPBEXexcBad8 4 2 3 2" xfId="1261" xr:uid="{571798FF-8B81-46A8-922C-B925CAFBFB03}"/>
    <cellStyle name="SAPBEXexcBad8 4 2 3 3" xfId="9638" xr:uid="{876A762B-B45C-4A9C-9747-0902673948BF}"/>
    <cellStyle name="SAPBEXexcBad8 4 2 4" xfId="8529" xr:uid="{2C06759F-89C4-4B1A-9999-7BC643F4C51A}"/>
    <cellStyle name="SAPBEXexcBad8 4 2 5" xfId="8094" xr:uid="{4C16787E-E722-4FAB-ADC7-9AAC20E701C9}"/>
    <cellStyle name="SAPBEXexcBad8 4 3" xfId="728" xr:uid="{00000000-0005-0000-0000-0000D3010000}"/>
    <cellStyle name="SAPBEXexcBad8 4 3 2" xfId="1938" xr:uid="{911CE9FD-A2C6-4BB2-B762-BBA2FDE58322}"/>
    <cellStyle name="SAPBEXexcBad8 4 3 2 2" xfId="8891" xr:uid="{78D3B307-537B-4F02-9572-C1ED35D75486}"/>
    <cellStyle name="SAPBEXexcBad8 4 3 2 3" xfId="9675" xr:uid="{7E32AA24-0396-4E8F-B242-47B26E4BB6ED}"/>
    <cellStyle name="SAPBEXexcBad8 4 3 3" xfId="8899" xr:uid="{9AFD8FF8-4C81-4A0B-967B-30209CEEB9AC}"/>
    <cellStyle name="SAPBEXexcBad8 4 3 4" xfId="7726" xr:uid="{82E4C437-60BC-43D0-B819-087B15227511}"/>
    <cellStyle name="SAPBEXexcBad8 4 4" xfId="1541" xr:uid="{8461955A-E178-4740-859D-DA17897C0B2B}"/>
    <cellStyle name="SAPBEXexcBad8 4 4 2" xfId="1479" xr:uid="{5089EDF1-2262-4065-9976-46E792DC9AE2}"/>
    <cellStyle name="SAPBEXexcBad8 4 4 3" xfId="9414" xr:uid="{3A66CFCA-E7BD-46B0-8A6D-DBEDE9ACF201}"/>
    <cellStyle name="SAPBEXexcBad8 4 5" xfId="7894" xr:uid="{69AE3277-F1CD-4E18-AC38-5989668D4CEE}"/>
    <cellStyle name="SAPBEXexcBad8 4 6" xfId="9313" xr:uid="{0EBFF79D-500F-4141-A484-66211ABED927}"/>
    <cellStyle name="SAPBEXexcBad8 4_Forecast Flash Report" xfId="947" xr:uid="{00000000-0005-0000-0000-0000D4010000}"/>
    <cellStyle name="SAPBEXexcBad8 5" xfId="441" xr:uid="{00000000-0005-0000-0000-0000D5010000}"/>
    <cellStyle name="SAPBEXexcBad8 5 2" xfId="1701" xr:uid="{57E14F24-07E8-41B5-A835-50C75CE7449B}"/>
    <cellStyle name="SAPBEXexcBad8 5 2 2" xfId="8070" xr:uid="{FB8BF8A0-8E91-4B7D-9B00-889480E86F59}"/>
    <cellStyle name="SAPBEXexcBad8 5 2 3" xfId="9454" xr:uid="{13D96B20-2EFB-4E5C-BBF4-268663E78575}"/>
    <cellStyle name="SAPBEXexcBad8 5 3" xfId="1256" xr:uid="{DC4A37F4-A010-4484-BA26-B99A5265AE1E}"/>
    <cellStyle name="SAPBEXexcBad8 5 4" xfId="8888" xr:uid="{F12DBFC7-D349-4A36-BDCE-484B34933425}"/>
    <cellStyle name="SAPBEXexcBad8 6" xfId="8138" xr:uid="{001DEB2A-CD4C-400B-8673-FF619E589C6E}"/>
    <cellStyle name="SAPBEXexcBad8 7" xfId="9080" xr:uid="{19EC2B91-9D84-4AC4-B665-5F9538750836}"/>
    <cellStyle name="SAPBEXexcBad8_Forecast Flash Report" xfId="936" xr:uid="{00000000-0005-0000-0000-0000D6010000}"/>
    <cellStyle name="SAPBEXexcBad9" xfId="51" xr:uid="{00000000-0005-0000-0000-0000D7010000}"/>
    <cellStyle name="SAPBEXexcBad9 2" xfId="90" xr:uid="{00000000-0005-0000-0000-0000D8010000}"/>
    <cellStyle name="SAPBEXexcBad9 2 2" xfId="552" xr:uid="{00000000-0005-0000-0000-0000D9010000}"/>
    <cellStyle name="SAPBEXexcBad9 2 2 2" xfId="1011" xr:uid="{30A2CD70-6839-473A-9D25-1A8DCB11FDAA}"/>
    <cellStyle name="SAPBEXexcBad9 2 2 2 2" xfId="2066" xr:uid="{DB662C4B-FA0C-4502-AF56-8FFBBD842B82}"/>
    <cellStyle name="SAPBEXexcBad9 2 2 2 2 2" xfId="9049" xr:uid="{5EF8C841-7C63-41FC-9390-37638EE72292}"/>
    <cellStyle name="SAPBEXexcBad9 2 2 2 2 3" xfId="9802" xr:uid="{A994B682-EB02-434A-965D-036A417CDD61}"/>
    <cellStyle name="SAPBEXexcBad9 2 2 2 3" xfId="8145" xr:uid="{42D211FF-1049-4810-9974-E76FF3D9082E}"/>
    <cellStyle name="SAPBEXexcBad9 2 2 2 4" xfId="9243" xr:uid="{082DFAD2-181E-4CC5-936A-205C53A3F959}"/>
    <cellStyle name="SAPBEXexcBad9 2 2 3" xfId="1777" xr:uid="{97830852-3FEF-4985-AC30-7624A5100664}"/>
    <cellStyle name="SAPBEXexcBad9 2 2 3 2" xfId="1248" xr:uid="{BC6C1A11-E0A6-4709-900C-345B8799CB18}"/>
    <cellStyle name="SAPBEXexcBad9 2 2 3 3" xfId="9517" xr:uid="{844C5FF1-7413-4830-8524-3586B51BAA6E}"/>
    <cellStyle name="SAPBEXexcBad9 2 2 4" xfId="8029" xr:uid="{F1D44F48-90D6-4069-8A40-F08BC928ED3C}"/>
    <cellStyle name="SAPBEXexcBad9 2 2 5" xfId="7874" xr:uid="{DCC072C5-B5D9-422D-9F30-CD8D91FEE2B6}"/>
    <cellStyle name="SAPBEXexcBad9 2 3" xfId="705" xr:uid="{00000000-0005-0000-0000-0000DA010000}"/>
    <cellStyle name="SAPBEXexcBad9 2 3 2" xfId="1120" xr:uid="{33B4E924-04F6-4632-B014-AF502B1CA4E8}"/>
    <cellStyle name="SAPBEXexcBad9 2 3 2 2" xfId="2175" xr:uid="{7CAC1986-1075-4C8C-B50F-3022A52FD783}"/>
    <cellStyle name="SAPBEXexcBad9 2 3 2 2 2" xfId="8398" xr:uid="{92072D84-7217-4109-AF02-7AAEA4A8A399}"/>
    <cellStyle name="SAPBEXexcBad9 2 3 2 2 3" xfId="9911" xr:uid="{E9CD1AB3-0CCF-4E93-AE52-6720CC41E509}"/>
    <cellStyle name="SAPBEXexcBad9 2 3 2 3" xfId="8468" xr:uid="{C9623C1F-ED15-46C1-AF15-59545E453091}"/>
    <cellStyle name="SAPBEXexcBad9 2 3 2 4" xfId="9236" xr:uid="{502B9C54-14CE-42F9-AE1A-1B107219E0BF}"/>
    <cellStyle name="SAPBEXexcBad9 2 3 3" xfId="1921" xr:uid="{8109F770-88D6-41E2-A99E-4F02C39315CB}"/>
    <cellStyle name="SAPBEXexcBad9 2 3 3 2" xfId="7856" xr:uid="{44C3C57F-3816-41C5-895C-2CC274D3F44A}"/>
    <cellStyle name="SAPBEXexcBad9 2 3 3 3" xfId="9660" xr:uid="{61845F47-852F-49E7-9D43-EE4F7E5AC847}"/>
    <cellStyle name="SAPBEXexcBad9 2 3 4" xfId="8547" xr:uid="{7FE9F8DB-92CC-41DE-AFFA-79C71BDDAAA8}"/>
    <cellStyle name="SAPBEXexcBad9 2 3 5" xfId="9106" xr:uid="{06C786FB-71E5-4DFF-BE13-0A25DEE190ED}"/>
    <cellStyle name="SAPBEXexcBad9 2 4" xfId="809" xr:uid="{00000000-0005-0000-0000-0000DB010000}"/>
    <cellStyle name="SAPBEXexcBad9 2 4 2" xfId="1998" xr:uid="{88C5E9EC-1D1F-4AE7-ACA3-BF946B1DF6B2}"/>
    <cellStyle name="SAPBEXexcBad9 2 4 2 2" xfId="9075" xr:uid="{50445471-D060-48A0-A68E-CE360A17B6EE}"/>
    <cellStyle name="SAPBEXexcBad9 2 4 2 3" xfId="9734" xr:uid="{43195F2B-711C-464B-BEAF-D9807DA26539}"/>
    <cellStyle name="SAPBEXexcBad9 2 4 3" xfId="1203" xr:uid="{B4357591-3316-4B69-8109-DD8744AC2686}"/>
    <cellStyle name="SAPBEXexcBad9 2 4 4" xfId="8456" xr:uid="{121C5564-71CC-44B2-B11F-57D6BAB85E0E}"/>
    <cellStyle name="SAPBEXexcBad9 2 5" xfId="8172" xr:uid="{DB84EE85-21FB-4121-9AF2-81B5A6F1D732}"/>
    <cellStyle name="SAPBEXexcBad9 2 6" xfId="8738" xr:uid="{8060F255-6710-4A84-9FD6-F6E69D837266}"/>
    <cellStyle name="SAPBEXexcBad9 2_Forecast Flash Report" xfId="950" xr:uid="{00000000-0005-0000-0000-0000DC010000}"/>
    <cellStyle name="SAPBEXexcBad9 3" xfId="123" xr:uid="{00000000-0005-0000-0000-0000DD010000}"/>
    <cellStyle name="SAPBEXexcBad9 3 2" xfId="585" xr:uid="{00000000-0005-0000-0000-0000DE010000}"/>
    <cellStyle name="SAPBEXexcBad9 3 2 2" xfId="1044" xr:uid="{15492ACE-437D-4ED6-95BC-0E73A0EA4C4E}"/>
    <cellStyle name="SAPBEXexcBad9 3 2 2 2" xfId="2099" xr:uid="{8F13ACD9-D317-4806-9890-17EF919E5BFB}"/>
    <cellStyle name="SAPBEXexcBad9 3 2 2 2 2" xfId="8625" xr:uid="{5F64622A-4744-4CC3-9729-690028A592F1}"/>
    <cellStyle name="SAPBEXexcBad9 3 2 2 2 3" xfId="9835" xr:uid="{22A821B4-34C2-4ACE-9E24-D355A1789AE6}"/>
    <cellStyle name="SAPBEXexcBad9 3 2 2 3" xfId="1337" xr:uid="{FE53F9E1-C8DD-44BB-B449-5745A03C0C26}"/>
    <cellStyle name="SAPBEXexcBad9 3 2 2 4" xfId="8393" xr:uid="{313FFA7A-9D4E-4782-8316-A3B72E1740FF}"/>
    <cellStyle name="SAPBEXexcBad9 3 2 3" xfId="1810" xr:uid="{9BF56EE0-16C8-46A4-8F76-6DAB6969F6C8}"/>
    <cellStyle name="SAPBEXexcBad9 3 2 3 2" xfId="7706" xr:uid="{92BD2C50-CED2-4255-8274-3573B1209525}"/>
    <cellStyle name="SAPBEXexcBad9 3 2 3 3" xfId="9550" xr:uid="{10E28113-A730-46C2-91DE-DD43B004D1B2}"/>
    <cellStyle name="SAPBEXexcBad9 3 2 4" xfId="7848" xr:uid="{AE405414-1864-401C-8749-66A3BE75D293}"/>
    <cellStyle name="SAPBEXexcBad9 3 2 5" xfId="8002" xr:uid="{AB0984A6-A77C-438F-B121-EC848583D42D}"/>
    <cellStyle name="SAPBEXexcBad9 3 3" xfId="789" xr:uid="{00000000-0005-0000-0000-0000DF010000}"/>
    <cellStyle name="SAPBEXexcBad9 3 3 2" xfId="1144" xr:uid="{6A978D99-189A-4443-B217-1D9AC55BED83}"/>
    <cellStyle name="SAPBEXexcBad9 3 3 2 2" xfId="2199" xr:uid="{B4AF44D2-4D81-468A-BF0A-6A8226B50990}"/>
    <cellStyle name="SAPBEXexcBad9 3 3 2 2 2" xfId="7977" xr:uid="{C2904DA2-C6BC-47A1-8613-E31640F2B3FA}"/>
    <cellStyle name="SAPBEXexcBad9 3 3 2 2 3" xfId="9935" xr:uid="{BBDCA892-0726-4EE3-A3B3-21046B562880}"/>
    <cellStyle name="SAPBEXexcBad9 3 3 2 3" xfId="8075" xr:uid="{591E6F7E-89A4-4423-AB07-272767B2E03F}"/>
    <cellStyle name="SAPBEXexcBad9 3 3 2 4" xfId="8620" xr:uid="{4A83B551-9F2B-4C2C-9A60-061E824F5ACF}"/>
    <cellStyle name="SAPBEXexcBad9 3 3 3" xfId="1988" xr:uid="{EDFA100F-D401-4198-9BC0-749326E5FC1A}"/>
    <cellStyle name="SAPBEXexcBad9 3 3 3 2" xfId="8325" xr:uid="{594A8E6C-5C72-442B-98B3-2F4AF286CEC5}"/>
    <cellStyle name="SAPBEXexcBad9 3 3 3 3" xfId="9724" xr:uid="{9AB05EE4-8BF5-4DF2-914C-F7400065D36A}"/>
    <cellStyle name="SAPBEXexcBad9 3 3 4" xfId="8885" xr:uid="{852023B0-DFEA-4CBC-9704-903A1CA0B60F}"/>
    <cellStyle name="SAPBEXexcBad9 3 3 5" xfId="8196" xr:uid="{701BA0FF-3DCD-473C-A0F3-85C6035B8412}"/>
    <cellStyle name="SAPBEXexcBad9 3 4" xfId="859" xr:uid="{00000000-0005-0000-0000-0000E0010000}"/>
    <cellStyle name="SAPBEXexcBad9 3 4 2" xfId="2019" xr:uid="{93933DF9-F998-4E53-A579-69CD0093EC04}"/>
    <cellStyle name="SAPBEXexcBad9 3 4 2 2" xfId="7905" xr:uid="{A9A58D11-120A-454A-BA41-FE171447273D}"/>
    <cellStyle name="SAPBEXexcBad9 3 4 2 3" xfId="9755" xr:uid="{8518AA22-A1BA-4432-8439-8B776F0BBAFA}"/>
    <cellStyle name="SAPBEXexcBad9 3 4 3" xfId="8751" xr:uid="{2B7B306D-EED7-40F7-B62A-E4895F61B061}"/>
    <cellStyle name="SAPBEXexcBad9 3 4 4" xfId="9368" xr:uid="{ED679750-9C64-4AAF-999F-F13F8F2D1F76}"/>
    <cellStyle name="SAPBEXexcBad9 3 5" xfId="7922" xr:uid="{4031770B-B160-4221-9BFC-FE0B04C5B44B}"/>
    <cellStyle name="SAPBEXexcBad9 3 6" xfId="9252" xr:uid="{4C7013FE-93C9-43B3-A1B8-925115C03F3A}"/>
    <cellStyle name="SAPBEXexcBad9 3_Forecast Flash Report" xfId="868" xr:uid="{00000000-0005-0000-0000-0000E1010000}"/>
    <cellStyle name="SAPBEXexcBad9 4" xfId="190" xr:uid="{00000000-0005-0000-0000-0000E2010000}"/>
    <cellStyle name="SAPBEXexcBad9 4 2" xfId="673" xr:uid="{00000000-0005-0000-0000-0000E3010000}"/>
    <cellStyle name="SAPBEXexcBad9 4 2 2" xfId="1096" xr:uid="{8B0561B5-CF58-4F65-8C7B-0F4E562EC8D5}"/>
    <cellStyle name="SAPBEXexcBad9 4 2 2 2" xfId="2151" xr:uid="{50DAE8C6-BD5D-4957-BE81-CFE57BFBCF21}"/>
    <cellStyle name="SAPBEXexcBad9 4 2 2 2 2" xfId="8788" xr:uid="{FA02B155-0CD9-4503-89BE-6D9381497E70}"/>
    <cellStyle name="SAPBEXexcBad9 4 2 2 2 3" xfId="9887" xr:uid="{E8EA0557-5D4E-45C2-9545-6F5FDB4F2E67}"/>
    <cellStyle name="SAPBEXexcBad9 4 2 2 3" xfId="9045" xr:uid="{89AD8F39-1DB8-4F2D-AB2A-6BB529C5C213}"/>
    <cellStyle name="SAPBEXexcBad9 4 2 2 4" xfId="8655" xr:uid="{33DE372E-F58C-4BC5-8EBF-4E7FE544F39D}"/>
    <cellStyle name="SAPBEXexcBad9 4 2 3" xfId="1891" xr:uid="{25D0BD15-3369-44F1-8682-06DE92CAD37E}"/>
    <cellStyle name="SAPBEXexcBad9 4 2 3 2" xfId="8303" xr:uid="{9C06F452-25D5-4B13-8BC6-52BEFBF2EF17}"/>
    <cellStyle name="SAPBEXexcBad9 4 2 3 3" xfId="9631" xr:uid="{48884FE9-17C0-4256-8A87-4680ABB29B99}"/>
    <cellStyle name="SAPBEXexcBad9 4 2 4" xfId="8381" xr:uid="{5C18CDFF-739C-4096-86E4-8BE8834C6FA9}"/>
    <cellStyle name="SAPBEXexcBad9 4 2 5" xfId="8707" xr:uid="{1648106F-A30A-4F96-9288-2A2151EB90B7}"/>
    <cellStyle name="SAPBEXexcBad9 4 3" xfId="731" xr:uid="{00000000-0005-0000-0000-0000E4010000}"/>
    <cellStyle name="SAPBEXexcBad9 4 3 2" xfId="1941" xr:uid="{CC9748DA-6F61-4363-8AAD-02ABD243D787}"/>
    <cellStyle name="SAPBEXexcBad9 4 3 2 2" xfId="8601" xr:uid="{5BE126D6-26BF-4858-BA68-B24F11E7844D}"/>
    <cellStyle name="SAPBEXexcBad9 4 3 2 3" xfId="9678" xr:uid="{D08383EE-1B57-47B4-BA05-9C4DF1F9385D}"/>
    <cellStyle name="SAPBEXexcBad9 4 3 3" xfId="8592" xr:uid="{2411FEA3-00FC-4152-A008-97CADFC3C243}"/>
    <cellStyle name="SAPBEXexcBad9 4 3 4" xfId="9362" xr:uid="{DAA4111E-4216-4EEC-ACC3-55E50500D193}"/>
    <cellStyle name="SAPBEXexcBad9 4 4" xfId="1542" xr:uid="{5541AC47-ED1E-4C89-B37E-6E362DAB1C03}"/>
    <cellStyle name="SAPBEXexcBad9 4 4 2" xfId="1231" xr:uid="{3EF58689-37ED-4ACF-9754-F701EFFFC18B}"/>
    <cellStyle name="SAPBEXexcBad9 4 4 3" xfId="9415" xr:uid="{39F729EB-CB4C-444D-BDB1-E641534A672A}"/>
    <cellStyle name="SAPBEXexcBad9 4 5" xfId="7865" xr:uid="{25020EA3-2E70-4889-B503-440144D32994}"/>
    <cellStyle name="SAPBEXexcBad9 4 6" xfId="1328" xr:uid="{7594EB06-B96D-4BB5-B821-638774BA780F}"/>
    <cellStyle name="SAPBEXexcBad9 4_Forecast Flash Report" xfId="429" xr:uid="{00000000-0005-0000-0000-0000E5010000}"/>
    <cellStyle name="SAPBEXexcBad9 5" xfId="620" xr:uid="{00000000-0005-0000-0000-0000E6010000}"/>
    <cellStyle name="SAPBEXexcBad9 5 2" xfId="1843" xr:uid="{F5A0FED0-0DB4-41ED-9C79-D354E9DD49B1}"/>
    <cellStyle name="SAPBEXexcBad9 5 2 2" xfId="8726" xr:uid="{9E5B3A7C-8726-4B98-8F55-CD9DC86572B9}"/>
    <cellStyle name="SAPBEXexcBad9 5 2 3" xfId="9583" xr:uid="{9E454455-27A3-4097-A169-EC83BA09816D}"/>
    <cellStyle name="SAPBEXexcBad9 5 3" xfId="8240" xr:uid="{DAC5DC2E-75A8-4F9B-B0FA-9E0068DAC856}"/>
    <cellStyle name="SAPBEXexcBad9 5 4" xfId="9361" xr:uid="{482CFDDF-5C5A-41D3-B3BF-8032D7E9EFE6}"/>
    <cellStyle name="SAPBEXexcBad9 6" xfId="7880" xr:uid="{60E448D6-6FFC-4274-95A9-0520138162EB}"/>
    <cellStyle name="SAPBEXexcBad9 7" xfId="9188" xr:uid="{166A10F3-EEE8-4A41-AFA9-9A1A3181F5DF}"/>
    <cellStyle name="SAPBEXexcBad9_Forecast Flash Report" xfId="933" xr:uid="{00000000-0005-0000-0000-0000E7010000}"/>
    <cellStyle name="SAPBEXexcCritical4" xfId="52" xr:uid="{00000000-0005-0000-0000-0000E8010000}"/>
    <cellStyle name="SAPBEXexcCritical4 2" xfId="91" xr:uid="{00000000-0005-0000-0000-0000E9010000}"/>
    <cellStyle name="SAPBEXexcCritical4 2 2" xfId="553" xr:uid="{00000000-0005-0000-0000-0000EA010000}"/>
    <cellStyle name="SAPBEXexcCritical4 2 2 2" xfId="1012" xr:uid="{E2729743-5C0C-4CEA-B688-6332AE4BC3A9}"/>
    <cellStyle name="SAPBEXexcCritical4 2 2 2 2" xfId="2067" xr:uid="{ACE6A0A1-C919-4016-953F-FD17CB794D62}"/>
    <cellStyle name="SAPBEXexcCritical4 2 2 2 2 2" xfId="8951" xr:uid="{FFAB6E7E-0B98-407E-AEEC-9BFF18B940A9}"/>
    <cellStyle name="SAPBEXexcCritical4 2 2 2 2 3" xfId="9803" xr:uid="{6B1FE09A-4383-4B06-8D20-DF0A21AD05E6}"/>
    <cellStyle name="SAPBEXexcCritical4 2 2 2 3" xfId="8395" xr:uid="{E6300BA4-D6D3-4926-8130-E944ABB8DE17}"/>
    <cellStyle name="SAPBEXexcCritical4 2 2 2 4" xfId="8578" xr:uid="{41D84AFA-376B-4D28-95AC-EAA17557C7F3}"/>
    <cellStyle name="SAPBEXexcCritical4 2 2 3" xfId="1778" xr:uid="{075A1E27-5994-43B0-8E1F-8140E63076AB}"/>
    <cellStyle name="SAPBEXexcCritical4 2 2 3 2" xfId="8680" xr:uid="{36FC59A5-E766-43FA-A32D-3BBAA65EE275}"/>
    <cellStyle name="SAPBEXexcCritical4 2 2 3 3" xfId="9518" xr:uid="{89CBC18F-DD99-4B68-A5B9-D96FB2A5B9DB}"/>
    <cellStyle name="SAPBEXexcCritical4 2 2 4" xfId="8030" xr:uid="{9D269E59-FAC1-40DA-9A02-73FBFCEC7118}"/>
    <cellStyle name="SAPBEXexcCritical4 2 2 5" xfId="8206" xr:uid="{A18A2826-3E50-4C80-8E76-4169622E05EC}"/>
    <cellStyle name="SAPBEXexcCritical4 2 3" xfId="748" xr:uid="{00000000-0005-0000-0000-0000EB010000}"/>
    <cellStyle name="SAPBEXexcCritical4 2 3 2" xfId="1132" xr:uid="{029081DA-84B3-4FDA-B061-DCD915DF739D}"/>
    <cellStyle name="SAPBEXexcCritical4 2 3 2 2" xfId="2187" xr:uid="{2CB7941C-61B9-4A3A-84EF-31AF65618D45}"/>
    <cellStyle name="SAPBEXexcCritical4 2 3 2 2 2" xfId="8139" xr:uid="{109ADE2C-B24E-487E-B612-E92DBD7B1F42}"/>
    <cellStyle name="SAPBEXexcCritical4 2 3 2 2 3" xfId="9923" xr:uid="{25D25C76-CC5A-4AED-86CD-5CCDC6CDC968}"/>
    <cellStyle name="SAPBEXexcCritical4 2 3 2 3" xfId="9154" xr:uid="{19F35218-6524-45E1-85FC-0A1891D59F27}"/>
    <cellStyle name="SAPBEXexcCritical4 2 3 2 4" xfId="8678" xr:uid="{A01A1DF7-A98A-48D4-8CF5-002EF51999F2}"/>
    <cellStyle name="SAPBEXexcCritical4 2 3 3" xfId="1952" xr:uid="{5313BF72-0427-4757-9BBD-4E8FE973D54E}"/>
    <cellStyle name="SAPBEXexcCritical4 2 3 3 2" xfId="7916" xr:uid="{381E45C1-E60E-4C5E-9C58-AC5AFE3DCFB0}"/>
    <cellStyle name="SAPBEXexcCritical4 2 3 3 3" xfId="9688" xr:uid="{2CF40BFA-9466-46F4-848C-5ECB48D56073}"/>
    <cellStyle name="SAPBEXexcCritical4 2 3 4" xfId="1474" xr:uid="{7BF80E0A-D866-4817-B4D6-C1CADF498A55}"/>
    <cellStyle name="SAPBEXexcCritical4 2 3 5" xfId="9270" xr:uid="{6219E6EA-E40D-4C50-A403-EE033942909A}"/>
    <cellStyle name="SAPBEXexcCritical4 2 4" xfId="830" xr:uid="{00000000-0005-0000-0000-0000EC010000}"/>
    <cellStyle name="SAPBEXexcCritical4 2 4 2" xfId="2007" xr:uid="{B0A57E28-ACFA-4DC6-9243-84D2E16888BF}"/>
    <cellStyle name="SAPBEXexcCritical4 2 4 2 2" xfId="8089" xr:uid="{C6CDB04F-48F8-4185-BBC7-E7FCFCD07C09}"/>
    <cellStyle name="SAPBEXexcCritical4 2 4 2 3" xfId="9743" xr:uid="{6F970BD9-2B95-4D39-B0BF-BA82AE493A85}"/>
    <cellStyle name="SAPBEXexcCritical4 2 4 3" xfId="7722" xr:uid="{6821EEB4-BBBD-464E-BFAC-3AC93B4DAF2A}"/>
    <cellStyle name="SAPBEXexcCritical4 2 4 4" xfId="8566" xr:uid="{EB020C4B-312C-4AE2-BB61-F1B0F91DE9D3}"/>
    <cellStyle name="SAPBEXexcCritical4 2 5" xfId="8053" xr:uid="{9D10BEA9-69BA-47AF-BF41-112A45AEE7F1}"/>
    <cellStyle name="SAPBEXexcCritical4 2 6" xfId="8112" xr:uid="{EC800951-6FAD-4A6C-B740-91753C7A3DE9}"/>
    <cellStyle name="SAPBEXexcCritical4 2_Forecast Flash Report" xfId="881" xr:uid="{00000000-0005-0000-0000-0000ED010000}"/>
    <cellStyle name="SAPBEXexcCritical4 3" xfId="124" xr:uid="{00000000-0005-0000-0000-0000EE010000}"/>
    <cellStyle name="SAPBEXexcCritical4 3 2" xfId="586" xr:uid="{00000000-0005-0000-0000-0000EF010000}"/>
    <cellStyle name="SAPBEXexcCritical4 3 2 2" xfId="1045" xr:uid="{3DC76000-DA51-4543-8291-D5698F2A34FA}"/>
    <cellStyle name="SAPBEXexcCritical4 3 2 2 2" xfId="2100" xr:uid="{9FC4CBF5-EEFA-4621-8031-6842DF476122}"/>
    <cellStyle name="SAPBEXexcCritical4 3 2 2 2 2" xfId="8791" xr:uid="{EAAA87A7-FC29-4C9A-A4E0-E06B105A818C}"/>
    <cellStyle name="SAPBEXexcCritical4 3 2 2 2 3" xfId="9836" xr:uid="{F82FDC33-3398-4074-AF58-A301CEA49123}"/>
    <cellStyle name="SAPBEXexcCritical4 3 2 2 3" xfId="8488" xr:uid="{3D7F32D7-EB4B-412F-B21F-AF74A4FA5D0A}"/>
    <cellStyle name="SAPBEXexcCritical4 3 2 2 4" xfId="8994" xr:uid="{8AD134B5-B281-46DA-9F1A-D77074A3A88C}"/>
    <cellStyle name="SAPBEXexcCritical4 3 2 3" xfId="1811" xr:uid="{CAFE7271-4AB2-424B-98F8-C55965EE885C}"/>
    <cellStyle name="SAPBEXexcCritical4 3 2 3 2" xfId="9027" xr:uid="{F80DC6EC-EE02-4796-A6A3-5A823946B051}"/>
    <cellStyle name="SAPBEXexcCritical4 3 2 3 3" xfId="9551" xr:uid="{8C7D3FC8-7B58-465C-8C03-1748C18C360C}"/>
    <cellStyle name="SAPBEXexcCritical4 3 2 4" xfId="8743" xr:uid="{C398DEEE-E07C-4EBC-BBBD-3B625C7C0868}"/>
    <cellStyle name="SAPBEXexcCritical4 3 2 5" xfId="8142" xr:uid="{A8D94448-8224-40AB-90B9-0F7B62E2F19F}"/>
    <cellStyle name="SAPBEXexcCritical4 3 3" xfId="702" xr:uid="{00000000-0005-0000-0000-0000F0010000}"/>
    <cellStyle name="SAPBEXexcCritical4 3 3 2" xfId="1119" xr:uid="{57DE392E-520E-4258-AE1B-B0E94FA841D5}"/>
    <cellStyle name="SAPBEXexcCritical4 3 3 2 2" xfId="2174" xr:uid="{426967E8-DB10-4BB1-8983-CD68DB761832}"/>
    <cellStyle name="SAPBEXexcCritical4 3 3 2 2 2" xfId="8389" xr:uid="{8CC105DC-F6EF-4FC0-B92D-81C614179090}"/>
    <cellStyle name="SAPBEXexcCritical4 3 3 2 2 3" xfId="9910" xr:uid="{DFCDECBE-55CE-4FFF-AC97-518456D0B827}"/>
    <cellStyle name="SAPBEXexcCritical4 3 3 2 3" xfId="8385" xr:uid="{27F60284-BF91-4B2B-A922-ACEEEC30F36C}"/>
    <cellStyle name="SAPBEXexcCritical4 3 3 2 4" xfId="8675" xr:uid="{3845CB1E-1513-4261-BD5F-01FD1E39448C}"/>
    <cellStyle name="SAPBEXexcCritical4 3 3 3" xfId="1918" xr:uid="{C52EBB23-3FEB-4221-9B85-96D58806AAC7}"/>
    <cellStyle name="SAPBEXexcCritical4 3 3 3 2" xfId="8962" xr:uid="{3FAADA21-B584-4596-9E4F-78E366A4691C}"/>
    <cellStyle name="SAPBEXexcCritical4 3 3 3 3" xfId="9658" xr:uid="{94CE4031-4794-47FB-B627-50BFA814F756}"/>
    <cellStyle name="SAPBEXexcCritical4 3 3 4" xfId="8177" xr:uid="{AD1226E1-B55B-4FCE-9DB3-3B2CA4613BC5}"/>
    <cellStyle name="SAPBEXexcCritical4 3 3 5" xfId="9369" xr:uid="{770B5BE6-FC1D-493C-A801-40867C4E4278}"/>
    <cellStyle name="SAPBEXexcCritical4 3 4" xfId="613" xr:uid="{00000000-0005-0000-0000-0000F1010000}"/>
    <cellStyle name="SAPBEXexcCritical4 3 4 2" xfId="1837" xr:uid="{139BA61F-F5BC-4193-BC22-35A156957AE7}"/>
    <cellStyle name="SAPBEXexcCritical4 3 4 2 2" xfId="8545" xr:uid="{9FB8BA82-CB4E-4704-B177-2C96C9E57885}"/>
    <cellStyle name="SAPBEXexcCritical4 3 4 2 3" xfId="9577" xr:uid="{8704A86E-8CFA-4258-89E8-4222B67FCCEE}"/>
    <cellStyle name="SAPBEXexcCritical4 3 4 3" xfId="1276" xr:uid="{D0F7E902-2397-4EAF-ACE1-1AF6EF344C50}"/>
    <cellStyle name="SAPBEXexcCritical4 3 4 4" xfId="7721" xr:uid="{F71FCA97-C2F0-41E0-BD85-411854D1DE79}"/>
    <cellStyle name="SAPBEXexcCritical4 3 5" xfId="9171" xr:uid="{6748C7EC-1E76-4155-A4DB-2643B8FEBE7A}"/>
    <cellStyle name="SAPBEXexcCritical4 3 6" xfId="9029" xr:uid="{629BAA3C-89A6-41A7-9816-95E6E7D24C0F}"/>
    <cellStyle name="SAPBEXexcCritical4 3_Forecast Flash Report" xfId="930" xr:uid="{00000000-0005-0000-0000-0000F2010000}"/>
    <cellStyle name="SAPBEXexcCritical4 4" xfId="191" xr:uid="{00000000-0005-0000-0000-0000F3010000}"/>
    <cellStyle name="SAPBEXexcCritical4 4 2" xfId="675" xr:uid="{00000000-0005-0000-0000-0000F4010000}"/>
    <cellStyle name="SAPBEXexcCritical4 4 2 2" xfId="1098" xr:uid="{2C6CB78D-E4AC-4E50-B6A9-DEB6454DA7AF}"/>
    <cellStyle name="SAPBEXexcCritical4 4 2 2 2" xfId="2153" xr:uid="{BFE5F5DF-19B9-4203-BBB0-8067DAC2393C}"/>
    <cellStyle name="SAPBEXexcCritical4 4 2 2 2 2" xfId="8208" xr:uid="{45D9AEF3-7D39-4C10-B403-9E73D3328054}"/>
    <cellStyle name="SAPBEXexcCritical4 4 2 2 2 3" xfId="9889" xr:uid="{57A873B9-1CF9-4BB4-AB0A-30194890D05F}"/>
    <cellStyle name="SAPBEXexcCritical4 4 2 2 3" xfId="1469" xr:uid="{5B4D2E3C-C8B8-4E34-A662-B58041C9BA6A}"/>
    <cellStyle name="SAPBEXexcCritical4 4 2 2 4" xfId="8033" xr:uid="{07B586D2-DE58-4DEF-BD39-F974A576B469}"/>
    <cellStyle name="SAPBEXexcCritical4 4 2 3" xfId="1893" xr:uid="{2946B9EA-57ED-4A19-88CC-261BA870F4FB}"/>
    <cellStyle name="SAPBEXexcCritical4 4 2 3 2" xfId="8686" xr:uid="{8FC9E78A-A5F3-47F1-9D46-91F6489BD389}"/>
    <cellStyle name="SAPBEXexcCritical4 4 2 3 3" xfId="9633" xr:uid="{571CD111-22B4-4A4A-AC2B-707150C1BF26}"/>
    <cellStyle name="SAPBEXexcCritical4 4 2 4" xfId="8645" xr:uid="{BBA2DED4-7324-46C4-9FF3-8AE6A91C467F}"/>
    <cellStyle name="SAPBEXexcCritical4 4 2 5" xfId="8260" xr:uid="{9DB656C3-CFDC-40A2-A3A3-3660B8885ABF}"/>
    <cellStyle name="SAPBEXexcCritical4 4 3" xfId="774" xr:uid="{00000000-0005-0000-0000-0000F5010000}"/>
    <cellStyle name="SAPBEXexcCritical4 4 3 2" xfId="1976" xr:uid="{39581E87-664D-459F-AE8A-98A09802CD13}"/>
    <cellStyle name="SAPBEXexcCritical4 4 3 2 2" xfId="1159" xr:uid="{B7CB0366-77C6-4545-B6C9-100FF2F8EC91}"/>
    <cellStyle name="SAPBEXexcCritical4 4 3 2 3" xfId="9712" xr:uid="{0044E641-08A9-48D8-B90E-E1842F9C51AC}"/>
    <cellStyle name="SAPBEXexcCritical4 4 3 3" xfId="8837" xr:uid="{31425F36-5DC0-42CD-8A4C-F5D97F4EF2D9}"/>
    <cellStyle name="SAPBEXexcCritical4 4 3 4" xfId="9298" xr:uid="{3EB7E94A-43DF-4FAF-8B82-55EFE6CBD822}"/>
    <cellStyle name="SAPBEXexcCritical4 4 4" xfId="1543" xr:uid="{DEDE53FD-4E63-4851-BF15-0004413A9A07}"/>
    <cellStyle name="SAPBEXexcCritical4 4 4 2" xfId="9000" xr:uid="{947DE505-01AE-4D6B-B223-6A9C9404FBE7}"/>
    <cellStyle name="SAPBEXexcCritical4 4 4 3" xfId="9416" xr:uid="{036E4F55-59CA-415A-8F59-776D49251D43}"/>
    <cellStyle name="SAPBEXexcCritical4 4 5" xfId="8517" xr:uid="{1DE05B83-1BCB-422E-9DF3-0C34D61AB31D}"/>
    <cellStyle name="SAPBEXexcCritical4 4 6" xfId="7838" xr:uid="{CAE7D860-0CB2-43FB-B954-F98EF0DFE5A1}"/>
    <cellStyle name="SAPBEXexcCritical4 4_Forecast Flash Report" xfId="867" xr:uid="{00000000-0005-0000-0000-0000F6010000}"/>
    <cellStyle name="SAPBEXexcCritical4 5" xfId="442" xr:uid="{00000000-0005-0000-0000-0000F7010000}"/>
    <cellStyle name="SAPBEXexcCritical4 5 2" xfId="1702" xr:uid="{0BBE9451-730B-4FB3-84EB-0B45835B148C}"/>
    <cellStyle name="SAPBEXexcCritical4 5 2 2" xfId="8080" xr:uid="{A6AC441A-392F-451C-BECB-2F2E8A223D07}"/>
    <cellStyle name="SAPBEXexcCritical4 5 2 3" xfId="9455" xr:uid="{FCF29FA7-5A76-44DA-B9D1-3C0FDD8C0455}"/>
    <cellStyle name="SAPBEXexcCritical4 5 3" xfId="8930" xr:uid="{5D931C27-A6F8-4962-8D1B-8893B78B0498}"/>
    <cellStyle name="SAPBEXexcCritical4 5 4" xfId="8646" xr:uid="{8D9439FE-144A-44CD-AF29-F1366C615F65}"/>
    <cellStyle name="SAPBEXexcCritical4 6" xfId="8817" xr:uid="{6F8EA0AB-486E-4C96-810E-446B91E160CB}"/>
    <cellStyle name="SAPBEXexcCritical4 7" xfId="8378" xr:uid="{400A380D-D5DD-4CF5-BA41-A62FD875F61F}"/>
    <cellStyle name="SAPBEXexcCritical4_Forecast Flash Report" xfId="884" xr:uid="{00000000-0005-0000-0000-0000F8010000}"/>
    <cellStyle name="SAPBEXexcCritical5" xfId="53" xr:uid="{00000000-0005-0000-0000-0000F9010000}"/>
    <cellStyle name="SAPBEXexcCritical5 2" xfId="92" xr:uid="{00000000-0005-0000-0000-0000FA010000}"/>
    <cellStyle name="SAPBEXexcCritical5 2 2" xfId="554" xr:uid="{00000000-0005-0000-0000-0000FB010000}"/>
    <cellStyle name="SAPBEXexcCritical5 2 2 2" xfId="1013" xr:uid="{3943FED3-186B-4801-A2B2-AF00C3B2E1B5}"/>
    <cellStyle name="SAPBEXexcCritical5 2 2 2 2" xfId="2068" xr:uid="{AB9FD0F2-2817-4403-9B54-64AE1EAEB205}"/>
    <cellStyle name="SAPBEXexcCritical5 2 2 2 2 2" xfId="7718" xr:uid="{8F70F7F3-628F-4594-8531-897718768A0F}"/>
    <cellStyle name="SAPBEXexcCritical5 2 2 2 2 3" xfId="9804" xr:uid="{614F5FF5-CD1C-4852-94AD-48D8A85C7CB9}"/>
    <cellStyle name="SAPBEXexcCritical5 2 2 2 3" xfId="8329" xr:uid="{08016311-F6FB-49E8-B934-8F8D0C4C2275}"/>
    <cellStyle name="SAPBEXexcCritical5 2 2 2 4" xfId="8283" xr:uid="{5C0A2794-BE77-4348-B907-430838F70324}"/>
    <cellStyle name="SAPBEXexcCritical5 2 2 3" xfId="1779" xr:uid="{8D48804F-E875-4E90-80C5-B914FC67A866}"/>
    <cellStyle name="SAPBEXexcCritical5 2 2 3 2" xfId="1308" xr:uid="{AB6ABECE-2B55-440D-8198-9E9F1DD87224}"/>
    <cellStyle name="SAPBEXexcCritical5 2 2 3 3" xfId="9519" xr:uid="{64A57EFB-1453-4780-BA67-0E79DDF186D3}"/>
    <cellStyle name="SAPBEXexcCritical5 2 2 4" xfId="9024" xr:uid="{92DF1940-1C19-4633-9308-6C72078594C1}"/>
    <cellStyle name="SAPBEXexcCritical5 2 2 5" xfId="9193" xr:uid="{B13FB784-D845-402B-8B65-4937A02D768A}"/>
    <cellStyle name="SAPBEXexcCritical5 2 3" xfId="711" xr:uid="{00000000-0005-0000-0000-0000FC010000}"/>
    <cellStyle name="SAPBEXexcCritical5 2 3 2" xfId="1121" xr:uid="{5861E5A0-8572-4F58-8078-597C07F1D626}"/>
    <cellStyle name="SAPBEXexcCritical5 2 3 2 2" xfId="2176" xr:uid="{E86BF8A2-5EE5-48DB-9FC2-27CCF9AD51A4}"/>
    <cellStyle name="SAPBEXexcCritical5 2 3 2 2 2" xfId="8466" xr:uid="{8A50C997-981C-4899-8FBA-E6C0ED2AC5A5}"/>
    <cellStyle name="SAPBEXexcCritical5 2 3 2 2 3" xfId="9912" xr:uid="{10859C97-3645-4DB6-A9D8-9398667C6F2C}"/>
    <cellStyle name="SAPBEXexcCritical5 2 3 2 3" xfId="8554" xr:uid="{C64A51E0-368E-430D-8798-C5BD4A873881}"/>
    <cellStyle name="SAPBEXexcCritical5 2 3 2 4" xfId="8806" xr:uid="{D2314072-B877-4288-BDD3-ADA319A844DC}"/>
    <cellStyle name="SAPBEXexcCritical5 2 3 3" xfId="1925" xr:uid="{02F90A5C-980C-490A-B22A-BA4EBBD16B14}"/>
    <cellStyle name="SAPBEXexcCritical5 2 3 3 2" xfId="8163" xr:uid="{A5B93D1C-567D-4F41-9BAB-2E4E038C4E56}"/>
    <cellStyle name="SAPBEXexcCritical5 2 3 3 3" xfId="9663" xr:uid="{28B9CC78-A7F7-40EA-A861-C195B1133A60}"/>
    <cellStyle name="SAPBEXexcCritical5 2 3 4" xfId="8667" xr:uid="{E2A131C7-4922-44EA-A2C1-FBAEB3661300}"/>
    <cellStyle name="SAPBEXexcCritical5 2 3 5" xfId="8346" xr:uid="{29B373FA-986A-49DB-90A0-3754EF9702B1}"/>
    <cellStyle name="SAPBEXexcCritical5 2 4" xfId="659" xr:uid="{00000000-0005-0000-0000-0000FD010000}"/>
    <cellStyle name="SAPBEXexcCritical5 2 4 2" xfId="1878" xr:uid="{258CA487-2584-4A75-BD89-EF2A2F6BBCD6}"/>
    <cellStyle name="SAPBEXexcCritical5 2 4 2 2" xfId="8160" xr:uid="{4CAF24AC-1C16-4419-8218-CE50A378BC9B}"/>
    <cellStyle name="SAPBEXexcCritical5 2 4 2 3" xfId="9618" xr:uid="{284523AD-8244-4C37-9649-5255C68A6A8E}"/>
    <cellStyle name="SAPBEXexcCritical5 2 4 3" xfId="7898" xr:uid="{67F35E5D-9931-41A4-8B7C-D67E5A8F4474}"/>
    <cellStyle name="SAPBEXexcCritical5 2 4 4" xfId="8688" xr:uid="{9CBB99F2-39AD-4898-A842-A193C01AA406}"/>
    <cellStyle name="SAPBEXexcCritical5 2 5" xfId="8533" xr:uid="{5DAF4F07-2DA6-4AF6-B07C-3D1E48946DA2}"/>
    <cellStyle name="SAPBEXexcCritical5 2 6" xfId="8703" xr:uid="{B86B11BA-2C90-4833-8E41-5D84266AD856}"/>
    <cellStyle name="SAPBEXexcCritical5 2_Forecast Flash Report" xfId="892" xr:uid="{00000000-0005-0000-0000-0000FE010000}"/>
    <cellStyle name="SAPBEXexcCritical5 3" xfId="125" xr:uid="{00000000-0005-0000-0000-0000FF010000}"/>
    <cellStyle name="SAPBEXexcCritical5 3 2" xfId="587" xr:uid="{00000000-0005-0000-0000-000000020000}"/>
    <cellStyle name="SAPBEXexcCritical5 3 2 2" xfId="1046" xr:uid="{FA3B0FB8-C947-4090-BECE-C2B0492277D1}"/>
    <cellStyle name="SAPBEXexcCritical5 3 2 2 2" xfId="2101" xr:uid="{EFCBF15D-C36A-46E3-BA3F-D74F068AD1AC}"/>
    <cellStyle name="SAPBEXexcCritical5 3 2 2 2 2" xfId="1247" xr:uid="{3E23D92A-D98E-420C-8C89-2F2F3B08F8C6}"/>
    <cellStyle name="SAPBEXexcCritical5 3 2 2 2 3" xfId="9837" xr:uid="{9833E71A-57AF-4B49-AFB7-ED6CC2AA5BDB}"/>
    <cellStyle name="SAPBEXexcCritical5 3 2 2 3" xfId="7700" xr:uid="{7FD6C6E1-AA86-4257-8E6C-889631FF67CC}"/>
    <cellStyle name="SAPBEXexcCritical5 3 2 2 4" xfId="8551" xr:uid="{232125D4-DBD5-481F-BCC5-5ACFE8CE65D6}"/>
    <cellStyle name="SAPBEXexcCritical5 3 2 3" xfId="1812" xr:uid="{D8DD4546-A83B-4C6C-A6A1-7D4E18B707A0}"/>
    <cellStyle name="SAPBEXexcCritical5 3 2 3 2" xfId="1230" xr:uid="{A343835C-9AC0-4005-A6F8-7F55ABBBA142}"/>
    <cellStyle name="SAPBEXexcCritical5 3 2 3 3" xfId="9552" xr:uid="{40268D94-E199-495D-9D80-3DA4A0D1AB32}"/>
    <cellStyle name="SAPBEXexcCritical5 3 2 4" xfId="8321" xr:uid="{748D7386-4E14-4AAD-9C55-13491D7DE660}"/>
    <cellStyle name="SAPBEXexcCritical5 3 2 5" xfId="9020" xr:uid="{2C770B8C-5FBE-4F10-BB65-AD15702203FD}"/>
    <cellStyle name="SAPBEXexcCritical5 3 3" xfId="517" xr:uid="{00000000-0005-0000-0000-000001020000}"/>
    <cellStyle name="SAPBEXexcCritical5 3 3 2" xfId="988" xr:uid="{7A83E875-6E97-4E3F-8A7D-777DB06F6762}"/>
    <cellStyle name="SAPBEXexcCritical5 3 3 2 2" xfId="2043" xr:uid="{C1E473E4-C857-44FF-8A46-9CDDF0D4765B}"/>
    <cellStyle name="SAPBEXexcCritical5 3 3 2 2 2" xfId="7767" xr:uid="{EF740F3E-AB33-4017-B92F-544C3534A5F1}"/>
    <cellStyle name="SAPBEXexcCritical5 3 3 2 2 3" xfId="9779" xr:uid="{FFF0C904-D282-469F-A1BA-4F621B29773A}"/>
    <cellStyle name="SAPBEXexcCritical5 3 3 2 3" xfId="7951" xr:uid="{AA342904-84B6-4569-8078-170B210E3457}"/>
    <cellStyle name="SAPBEXexcCritical5 3 3 2 4" xfId="9340" xr:uid="{1DA2D485-BD06-4EBA-9389-CC546C48B5CC}"/>
    <cellStyle name="SAPBEXexcCritical5 3 3 3" xfId="1747" xr:uid="{7F3FF3E4-B889-4AB0-AF2D-8E55D3B3D282}"/>
    <cellStyle name="SAPBEXexcCritical5 3 3 3 2" xfId="8985" xr:uid="{9A2D0E6E-535D-48D7-B7EB-F3E58CC1B1BC}"/>
    <cellStyle name="SAPBEXexcCritical5 3 3 3 3" xfId="9490" xr:uid="{D42EBED3-819E-4830-908F-BB6909FF9D79}"/>
    <cellStyle name="SAPBEXexcCritical5 3 3 4" xfId="7883" xr:uid="{D78DEBB8-6DAE-48F1-B3E3-05FE15E9BC73}"/>
    <cellStyle name="SAPBEXexcCritical5 3 3 5" xfId="9292" xr:uid="{27FDF029-6419-4DED-AD1F-C27B57B6B753}"/>
    <cellStyle name="SAPBEXexcCritical5 3 4" xfId="858" xr:uid="{00000000-0005-0000-0000-000002020000}"/>
    <cellStyle name="SAPBEXexcCritical5 3 4 2" xfId="2018" xr:uid="{5F3D953B-9C0F-4179-9607-919A908A0054}"/>
    <cellStyle name="SAPBEXexcCritical5 3 4 2 2" xfId="8654" xr:uid="{CA1F52D9-DB49-48C3-9712-64F0A02941CE}"/>
    <cellStyle name="SAPBEXexcCritical5 3 4 2 3" xfId="9754" xr:uid="{5C87FFBB-7B02-4C90-A1D5-12931466C8DB}"/>
    <cellStyle name="SAPBEXexcCritical5 3 4 3" xfId="8232" xr:uid="{38AA8724-2FC9-41E1-95D3-685BF8EFF43D}"/>
    <cellStyle name="SAPBEXexcCritical5 3 4 4" xfId="7854" xr:uid="{CCA71815-528A-4CE2-B0E9-F6F3453C2354}"/>
    <cellStyle name="SAPBEXexcCritical5 3 5" xfId="7836" xr:uid="{DC7BAB50-F5ED-419A-9579-07AF4A7B335F}"/>
    <cellStyle name="SAPBEXexcCritical5 3 6" xfId="8421" xr:uid="{F5A2AE99-9D36-485C-A84F-1E6190339871}"/>
    <cellStyle name="SAPBEXexcCritical5 3_Forecast Flash Report" xfId="836" xr:uid="{00000000-0005-0000-0000-000003020000}"/>
    <cellStyle name="SAPBEXexcCritical5 4" xfId="192" xr:uid="{00000000-0005-0000-0000-000004020000}"/>
    <cellStyle name="SAPBEXexcCritical5 4 2" xfId="636" xr:uid="{00000000-0005-0000-0000-000005020000}"/>
    <cellStyle name="SAPBEXexcCritical5 4 2 2" xfId="1072" xr:uid="{133B9EC3-1EAD-4870-86D7-C424003E7B2B}"/>
    <cellStyle name="SAPBEXexcCritical5 4 2 2 2" xfId="2127" xr:uid="{E756257B-20BD-4C6F-80C6-A3266252845C}"/>
    <cellStyle name="SAPBEXexcCritical5 4 2 2 2 2" xfId="9043" xr:uid="{57EAAA37-300D-4ACB-8278-E5964D44E706}"/>
    <cellStyle name="SAPBEXexcCritical5 4 2 2 2 3" xfId="9863" xr:uid="{8AA7B546-7451-4A7D-8E3C-24BDC823FC5C}"/>
    <cellStyle name="SAPBEXexcCritical5 4 2 2 3" xfId="8355" xr:uid="{B0A7E858-8122-4F70-9ED1-33ED4201AE7D}"/>
    <cellStyle name="SAPBEXexcCritical5 4 2 2 4" xfId="9242" xr:uid="{FD210844-2181-46ED-930D-2B1442E9BD68}"/>
    <cellStyle name="SAPBEXexcCritical5 4 2 3" xfId="1858" xr:uid="{624D979E-C69C-4C05-B7F5-1AD7F45FFD26}"/>
    <cellStyle name="SAPBEXexcCritical5 4 2 3 2" xfId="7932" xr:uid="{AB341D8C-4BE1-4BCC-9683-7AF40CCD23E5}"/>
    <cellStyle name="SAPBEXexcCritical5 4 2 3 3" xfId="9598" xr:uid="{0B15CAD9-4681-4149-A81C-C7CA28DDB84C}"/>
    <cellStyle name="SAPBEXexcCritical5 4 2 4" xfId="7946" xr:uid="{A8EDB395-2897-4DBD-A2AF-2A913150FFD3}"/>
    <cellStyle name="SAPBEXexcCritical5 4 2 5" xfId="1439" xr:uid="{88D65E9D-C54F-4859-96A4-66CF08307313}"/>
    <cellStyle name="SAPBEXexcCritical5 4 3" xfId="773" xr:uid="{00000000-0005-0000-0000-000006020000}"/>
    <cellStyle name="SAPBEXexcCritical5 4 3 2" xfId="1975" xr:uid="{CFA99863-D335-4181-A567-8669B03BF300}"/>
    <cellStyle name="SAPBEXexcCritical5 4 3 2 2" xfId="8171" xr:uid="{D4EFC357-1112-4A43-9138-CA86EC2E5456}"/>
    <cellStyle name="SAPBEXexcCritical5 4 3 2 3" xfId="9711" xr:uid="{A3EEAEB7-93B5-4520-9EE1-3258A9DED5F4}"/>
    <cellStyle name="SAPBEXexcCritical5 4 3 3" xfId="7850" xr:uid="{64C1DF84-DCB3-4340-A1EF-DDE4F9F2191E}"/>
    <cellStyle name="SAPBEXexcCritical5 4 3 4" xfId="8660" xr:uid="{3CC5B688-EB0B-4E04-80DD-BE5F9A8DDA8E}"/>
    <cellStyle name="SAPBEXexcCritical5 4 4" xfId="1544" xr:uid="{4789E3D9-F663-4087-9B70-FE1E104F3B1B}"/>
    <cellStyle name="SAPBEXexcCritical5 4 4 2" xfId="8401" xr:uid="{52C9B174-D10F-4A4D-AAB9-2A22A0A945C9}"/>
    <cellStyle name="SAPBEXexcCritical5 4 4 3" xfId="9417" xr:uid="{C879127C-EAD6-4460-95DA-20F672AA6832}"/>
    <cellStyle name="SAPBEXexcCritical5 4 5" xfId="8474" xr:uid="{CBC00AE9-9A5C-44B0-B2F0-B15C06B80799}"/>
    <cellStyle name="SAPBEXexcCritical5 4 6" xfId="8590" xr:uid="{D4877962-B6F3-4916-B965-5890DBF7B8A6}"/>
    <cellStyle name="SAPBEXexcCritical5 4_Forecast Flash Report" xfId="850" xr:uid="{00000000-0005-0000-0000-000007020000}"/>
    <cellStyle name="SAPBEXexcCritical5 5" xfId="621" xr:uid="{00000000-0005-0000-0000-000008020000}"/>
    <cellStyle name="SAPBEXexcCritical5 5 2" xfId="1844" xr:uid="{F54DE433-0710-4105-B2FC-B32E7923FC12}"/>
    <cellStyle name="SAPBEXexcCritical5 5 2 2" xfId="8589" xr:uid="{05300F05-2C3C-4984-B7F5-701F05709BD1}"/>
    <cellStyle name="SAPBEXexcCritical5 5 2 3" xfId="9584" xr:uid="{937BCFA2-20E4-4696-9B7F-1E074D68AB79}"/>
    <cellStyle name="SAPBEXexcCritical5 5 3" xfId="9158" xr:uid="{31D76A29-9598-4313-ABCD-C0200D468017}"/>
    <cellStyle name="SAPBEXexcCritical5 5 4" xfId="9178" xr:uid="{B5161151-83B5-421E-A12F-75F7F25EAB60}"/>
    <cellStyle name="SAPBEXexcCritical5 6" xfId="8311" xr:uid="{27CFD3B1-BFB0-433D-B950-A03AF318E7D8}"/>
    <cellStyle name="SAPBEXexcCritical5 7" xfId="9089" xr:uid="{A2FBA00C-A9C8-4C0C-A701-7213E2DA1042}"/>
    <cellStyle name="SAPBEXexcCritical5_Forecast Flash Report" xfId="510" xr:uid="{00000000-0005-0000-0000-000009020000}"/>
    <cellStyle name="SAPBEXexcCritical6" xfId="54" xr:uid="{00000000-0005-0000-0000-00000A020000}"/>
    <cellStyle name="SAPBEXexcCritical6 2" xfId="93" xr:uid="{00000000-0005-0000-0000-00000B020000}"/>
    <cellStyle name="SAPBEXexcCritical6 2 2" xfId="555" xr:uid="{00000000-0005-0000-0000-00000C020000}"/>
    <cellStyle name="SAPBEXexcCritical6 2 2 2" xfId="1014" xr:uid="{A86C7522-8656-4B6F-B40A-783FDB68E532}"/>
    <cellStyle name="SAPBEXexcCritical6 2 2 2 2" xfId="2069" xr:uid="{90963D82-6A2F-494B-A968-391B30D94E87}"/>
    <cellStyle name="SAPBEXexcCritical6 2 2 2 2 2" xfId="7800" xr:uid="{D318AED7-AD86-482F-BEE4-8E1B2915CDB3}"/>
    <cellStyle name="SAPBEXexcCritical6 2 2 2 2 3" xfId="9805" xr:uid="{2AF19993-0542-43A7-AA3F-65F4E3CCE74C}"/>
    <cellStyle name="SAPBEXexcCritical6 2 2 2 3" xfId="1280" xr:uid="{03538C01-2324-4BB5-994A-7F3FCB0DA0E4}"/>
    <cellStyle name="SAPBEXexcCritical6 2 2 2 4" xfId="8825" xr:uid="{406532A8-E772-498A-98EA-3B5476811F4E}"/>
    <cellStyle name="SAPBEXexcCritical6 2 2 3" xfId="1780" xr:uid="{9FBE1D6E-ED05-4D60-8402-C55A1B53C590}"/>
    <cellStyle name="SAPBEXexcCritical6 2 2 3 2" xfId="8884" xr:uid="{B0016E64-93CF-4E6B-9821-F8A3570B0BAB}"/>
    <cellStyle name="SAPBEXexcCritical6 2 2 3 3" xfId="9520" xr:uid="{C33E3F84-1A90-4BFE-BC16-48F0ED946CE9}"/>
    <cellStyle name="SAPBEXexcCritical6 2 2 4" xfId="8119" xr:uid="{64B5AC4A-22A7-4B47-822C-B190B823680F}"/>
    <cellStyle name="SAPBEXexcCritical6 2 2 5" xfId="1300" xr:uid="{968334C6-E67C-45DE-AADD-42FD4492B411}"/>
    <cellStyle name="SAPBEXexcCritical6 2 3" xfId="747" xr:uid="{00000000-0005-0000-0000-00000D020000}"/>
    <cellStyle name="SAPBEXexcCritical6 2 3 2" xfId="1131" xr:uid="{D52A6635-8C94-413D-BC7A-36A16A355E2C}"/>
    <cellStyle name="SAPBEXexcCritical6 2 3 2 2" xfId="2186" xr:uid="{45498F8D-7E43-4429-B4D3-E9D1D0543321}"/>
    <cellStyle name="SAPBEXexcCritical6 2 3 2 2 2" xfId="9138" xr:uid="{DC940032-B174-4B80-A5E9-DBB12B3D4774}"/>
    <cellStyle name="SAPBEXexcCritical6 2 3 2 2 3" xfId="9922" xr:uid="{576FE52F-5F61-419B-B40D-D3B7F47E24D3}"/>
    <cellStyle name="SAPBEXexcCritical6 2 3 2 3" xfId="8334" xr:uid="{82696BEE-31A1-40B6-8364-B16D7708138C}"/>
    <cellStyle name="SAPBEXexcCritical6 2 3 2 4" xfId="8691" xr:uid="{5649E508-647C-4412-9B52-0575E5A5B2AC}"/>
    <cellStyle name="SAPBEXexcCritical6 2 3 3" xfId="1951" xr:uid="{2811E1C3-EE78-47CA-8C38-A2E54F38948F}"/>
    <cellStyle name="SAPBEXexcCritical6 2 3 3 2" xfId="8150" xr:uid="{167302A6-2FC5-4110-9FD7-AD61B7CF36A2}"/>
    <cellStyle name="SAPBEXexcCritical6 2 3 3 3" xfId="9687" xr:uid="{50A31F12-85BA-4D38-B349-40CF495786C5}"/>
    <cellStyle name="SAPBEXexcCritical6 2 3 4" xfId="9127" xr:uid="{2604AC6F-C201-4F73-B817-C9BC9A13E88C}"/>
    <cellStyle name="SAPBEXexcCritical6 2 3 5" xfId="7816" xr:uid="{90521FA8-BE07-4504-A932-AA3F991918DE}"/>
    <cellStyle name="SAPBEXexcCritical6 2 4" xfId="607" xr:uid="{00000000-0005-0000-0000-00000E020000}"/>
    <cellStyle name="SAPBEXexcCritical6 2 4 2" xfId="1832" xr:uid="{236D926B-61F7-4DCB-9153-252F850CD3C7}"/>
    <cellStyle name="SAPBEXexcCritical6 2 4 2 2" xfId="8383" xr:uid="{4C166206-4854-4323-BF94-3C10E95A9834}"/>
    <cellStyle name="SAPBEXexcCritical6 2 4 2 3" xfId="9572" xr:uid="{35584941-C8AA-4345-B77A-F85ED68DA59A}"/>
    <cellStyle name="SAPBEXexcCritical6 2 4 3" xfId="9047" xr:uid="{13FF70D0-3B1F-46C4-8F6E-B4443A4EFBF5}"/>
    <cellStyle name="SAPBEXexcCritical6 2 4 4" xfId="8697" xr:uid="{B291607B-F46E-4279-A1AB-ADC738E846B3}"/>
    <cellStyle name="SAPBEXexcCritical6 2 5" xfId="8850" xr:uid="{EFA34827-F950-4D00-90A0-8A8A853A6E23}"/>
    <cellStyle name="SAPBEXexcCritical6 2 6" xfId="7876" xr:uid="{218FDEE5-E1B6-4B6F-8D21-7D8745C6A7C5}"/>
    <cellStyle name="SAPBEXexcCritical6 2_Forecast Flash Report" xfId="920" xr:uid="{00000000-0005-0000-0000-00000F020000}"/>
    <cellStyle name="SAPBEXexcCritical6 3" xfId="126" xr:uid="{00000000-0005-0000-0000-000010020000}"/>
    <cellStyle name="SAPBEXexcCritical6 3 2" xfId="588" xr:uid="{00000000-0005-0000-0000-000011020000}"/>
    <cellStyle name="SAPBEXexcCritical6 3 2 2" xfId="1047" xr:uid="{6D99DA28-C558-4273-90F1-32D2405F5F59}"/>
    <cellStyle name="SAPBEXexcCritical6 3 2 2 2" xfId="2102" xr:uid="{2F6F215E-590F-4893-8F0B-20CFC1E39536}"/>
    <cellStyle name="SAPBEXexcCritical6 3 2 2 2 2" xfId="8762" xr:uid="{575E82A2-BC46-461A-8FE6-D26C59FC9DDB}"/>
    <cellStyle name="SAPBEXexcCritical6 3 2 2 2 3" xfId="9838" xr:uid="{51F92DAC-7AAA-4F3F-8ACB-25D7BA8D3815}"/>
    <cellStyle name="SAPBEXexcCritical6 3 2 2 3" xfId="8796" xr:uid="{FEE8291A-80D4-462F-B820-8403850431E8}"/>
    <cellStyle name="SAPBEXexcCritical6 3 2 2 4" xfId="8357" xr:uid="{ADD8DB9A-D99F-4031-A951-142CF342759A}"/>
    <cellStyle name="SAPBEXexcCritical6 3 2 3" xfId="1813" xr:uid="{837F1FA6-4F19-48DB-A590-12D6CCD17B26}"/>
    <cellStyle name="SAPBEXexcCritical6 3 2 3 2" xfId="8637" xr:uid="{67111651-3005-4477-96CE-CB57FB0EC376}"/>
    <cellStyle name="SAPBEXexcCritical6 3 2 3 3" xfId="9553" xr:uid="{CFDDEA72-8B4C-424E-9964-8297FC3ECFAA}"/>
    <cellStyle name="SAPBEXexcCritical6 3 2 4" xfId="7858" xr:uid="{779FA7DC-BD1C-41B8-AE3C-25C407D019DC}"/>
    <cellStyle name="SAPBEXexcCritical6 3 2 5" xfId="9277" xr:uid="{5323D744-2C38-4120-AD80-6F26D56BA297}"/>
    <cellStyle name="SAPBEXexcCritical6 3 3" xfId="515" xr:uid="{00000000-0005-0000-0000-000012020000}"/>
    <cellStyle name="SAPBEXexcCritical6 3 3 2" xfId="986" xr:uid="{A6B731F8-340C-4D4E-B912-2D624FFB689A}"/>
    <cellStyle name="SAPBEXexcCritical6 3 3 2 2" xfId="2041" xr:uid="{1323F62D-631A-4ABE-98C5-165C16E02A4C}"/>
    <cellStyle name="SAPBEXexcCritical6 3 3 2 2 2" xfId="9116" xr:uid="{8CEBAF1C-1489-431A-A4BD-61E9A6EFA25F}"/>
    <cellStyle name="SAPBEXexcCritical6 3 3 2 2 3" xfId="9777" xr:uid="{F57FC2A4-BB9C-48A9-AFEA-1F1728E0B33F}"/>
    <cellStyle name="SAPBEXexcCritical6 3 3 2 3" xfId="8928" xr:uid="{7EE69B3C-F0EC-4309-8352-4FC2A28C6E1F}"/>
    <cellStyle name="SAPBEXexcCritical6 3 3 2 4" xfId="8598" xr:uid="{B5C533A8-1742-4444-B6E9-9440C9251F7C}"/>
    <cellStyle name="SAPBEXexcCritical6 3 3 3" xfId="1745" xr:uid="{B057C545-A535-491F-BB3A-2CF94EA2956B}"/>
    <cellStyle name="SAPBEXexcCritical6 3 3 3 2" xfId="8777" xr:uid="{5ECC7D2D-91EE-4606-9D6A-43B5AB4E43E7}"/>
    <cellStyle name="SAPBEXexcCritical6 3 3 3 3" xfId="9488" xr:uid="{02585F59-DAAD-44A4-A3CD-4F374C041A48}"/>
    <cellStyle name="SAPBEXexcCritical6 3 3 4" xfId="8248" xr:uid="{AE8ECF25-FD7C-4906-8B92-302E662F6A0D}"/>
    <cellStyle name="SAPBEXexcCritical6 3 3 5" xfId="9268" xr:uid="{9CB01D50-2ED1-45B4-87C4-B9B1F2C4875C}"/>
    <cellStyle name="SAPBEXexcCritical6 3 4" xfId="802" xr:uid="{00000000-0005-0000-0000-000013020000}"/>
    <cellStyle name="SAPBEXexcCritical6 3 4 2" xfId="1993" xr:uid="{28EF1D58-1E44-4B52-B81A-8CF105F134C4}"/>
    <cellStyle name="SAPBEXexcCritical6 3 4 2 2" xfId="9035" xr:uid="{21A7B991-7705-43A6-982F-26008D3A711A}"/>
    <cellStyle name="SAPBEXexcCritical6 3 4 2 3" xfId="9729" xr:uid="{EBD63526-8970-4C64-B9D6-4B759348423A}"/>
    <cellStyle name="SAPBEXexcCritical6 3 4 3" xfId="9168" xr:uid="{F23DD521-F793-4173-8DB9-E70659CB5D3E}"/>
    <cellStyle name="SAPBEXexcCritical6 3 4 4" xfId="9310" xr:uid="{6C85F4B9-44E5-4E7D-8C6F-2B3B573784ED}"/>
    <cellStyle name="SAPBEXexcCritical6 3 5" xfId="8397" xr:uid="{D0365E7F-A877-43E4-BBEB-286685298708}"/>
    <cellStyle name="SAPBEXexcCritical6 3 6" xfId="8336" xr:uid="{6C92CC1E-BA35-48FB-96F0-5DEA95BF779B}"/>
    <cellStyle name="SAPBEXexcCritical6 3_Forecast Flash Report" xfId="435" xr:uid="{00000000-0005-0000-0000-000014020000}"/>
    <cellStyle name="SAPBEXexcCritical6 4" xfId="193" xr:uid="{00000000-0005-0000-0000-000015020000}"/>
    <cellStyle name="SAPBEXexcCritical6 4 2" xfId="679" xr:uid="{00000000-0005-0000-0000-000016020000}"/>
    <cellStyle name="SAPBEXexcCritical6 4 2 2" xfId="1101" xr:uid="{F332755A-53F4-4B6D-8F84-FC002F0AA413}"/>
    <cellStyle name="SAPBEXexcCritical6 4 2 2 2" xfId="2156" xr:uid="{43F78C01-CA5F-47FF-A3EC-28F166D0333E}"/>
    <cellStyle name="SAPBEXexcCritical6 4 2 2 2 2" xfId="8834" xr:uid="{CBE42824-AB20-4DAF-8667-E83F1FA7BE36}"/>
    <cellStyle name="SAPBEXexcCritical6 4 2 2 2 3" xfId="9892" xr:uid="{0678ACCF-6791-4ABF-976C-0360EEC0C43D}"/>
    <cellStyle name="SAPBEXexcCritical6 4 2 2 3" xfId="8935" xr:uid="{A0BFD399-0095-4986-98ED-DAD8D4228783}"/>
    <cellStyle name="SAPBEXexcCritical6 4 2 2 4" xfId="9111" xr:uid="{3651AE19-C77D-40F4-8C83-5E52E7C77FF2}"/>
    <cellStyle name="SAPBEXexcCritical6 4 2 3" xfId="1896" xr:uid="{90B0BD4A-D1DC-4BD0-BA7A-7A39B56B6580}"/>
    <cellStyle name="SAPBEXexcCritical6 4 2 3 2" xfId="9026" xr:uid="{83885C93-447C-4C4F-AA96-7DAC8259065A}"/>
    <cellStyle name="SAPBEXexcCritical6 4 2 3 3" xfId="9636" xr:uid="{77A96C0C-C3E8-4652-A436-9C14B668363E}"/>
    <cellStyle name="SAPBEXexcCritical6 4 2 4" xfId="8696" xr:uid="{B7AE1BC6-969A-48EA-953A-E5B1BF2893B0}"/>
    <cellStyle name="SAPBEXexcCritical6 4 2 5" xfId="8916" xr:uid="{1566CC33-829D-436F-93C3-898FA87147BF}"/>
    <cellStyle name="SAPBEXexcCritical6 4 3" xfId="507" xr:uid="{00000000-0005-0000-0000-000017020000}"/>
    <cellStyle name="SAPBEXexcCritical6 4 3 2" xfId="1739" xr:uid="{8F4AFB5B-BA7B-45AA-AB6F-4202FF0A05B7}"/>
    <cellStyle name="SAPBEXexcCritical6 4 3 2 2" xfId="8829" xr:uid="{D66EB04E-BD9C-4DC8-A324-556899CEEC34}"/>
    <cellStyle name="SAPBEXexcCritical6 4 3 2 3" xfId="9482" xr:uid="{CEA4CBD8-23B0-4C75-865A-A6724DEA4A7B}"/>
    <cellStyle name="SAPBEXexcCritical6 4 3 3" xfId="8849" xr:uid="{C80DE299-EAD5-4575-BC85-2F1DD4C968F3}"/>
    <cellStyle name="SAPBEXexcCritical6 4 3 4" xfId="1414" xr:uid="{1BBC46DF-2317-4BE6-81E7-536180192F44}"/>
    <cellStyle name="SAPBEXexcCritical6 4 4" xfId="1545" xr:uid="{5FF455F7-6BF9-4F6F-A1D3-222052C02AB8}"/>
    <cellStyle name="SAPBEXexcCritical6 4 4 2" xfId="7981" xr:uid="{909F5C81-CDCC-4FFB-B450-6901CF78949D}"/>
    <cellStyle name="SAPBEXexcCritical6 4 4 3" xfId="9418" xr:uid="{76122E37-296D-4467-8441-7584116759C3}"/>
    <cellStyle name="SAPBEXexcCritical6 4 5" xfId="8729" xr:uid="{D757E5DF-2885-4B23-A2E2-FBE8D82FB94F}"/>
    <cellStyle name="SAPBEXexcCritical6 4 6" xfId="1351" xr:uid="{09C6DE53-1F9F-492F-9806-F6C4B176CF8A}"/>
    <cellStyle name="SAPBEXexcCritical6 4_Forecast Flash Report" xfId="906" xr:uid="{00000000-0005-0000-0000-000018020000}"/>
    <cellStyle name="SAPBEXexcCritical6 5" xfId="443" xr:uid="{00000000-0005-0000-0000-000019020000}"/>
    <cellStyle name="SAPBEXexcCritical6 5 2" xfId="1703" xr:uid="{E3DE2C90-651B-4D23-A075-079A5458D1E5}"/>
    <cellStyle name="SAPBEXexcCritical6 5 2 2" xfId="7713" xr:uid="{A95F13DF-6D38-48CA-98D9-DC3380A81375}"/>
    <cellStyle name="SAPBEXexcCritical6 5 2 3" xfId="9456" xr:uid="{572735A5-E025-494D-8672-8B08C9EE6536}"/>
    <cellStyle name="SAPBEXexcCritical6 5 3" xfId="8274" xr:uid="{9651883E-11CE-406E-B85E-B5D1BC00BD3E}"/>
    <cellStyle name="SAPBEXexcCritical6 5 4" xfId="1201" xr:uid="{8786E0A2-2E73-4D16-BC8A-A9DCD6BD83E2}"/>
    <cellStyle name="SAPBEXexcCritical6 6" xfId="8841" xr:uid="{97870004-A0BE-4F6C-BCB2-645AB6D85A66}"/>
    <cellStyle name="SAPBEXexcCritical6 7" xfId="1245" xr:uid="{EBFA743F-6242-4F7C-89F4-6ECD2C03BC7C}"/>
    <cellStyle name="SAPBEXexcCritical6_Forecast Flash Report" xfId="883" xr:uid="{00000000-0005-0000-0000-00001A020000}"/>
    <cellStyle name="SAPBEXexcGood1" xfId="55" xr:uid="{00000000-0005-0000-0000-00001B020000}"/>
    <cellStyle name="SAPBEXexcGood1 2" xfId="94" xr:uid="{00000000-0005-0000-0000-00001C020000}"/>
    <cellStyle name="SAPBEXexcGood1 2 2" xfId="556" xr:uid="{00000000-0005-0000-0000-00001D020000}"/>
    <cellStyle name="SAPBEXexcGood1 2 2 2" xfId="1015" xr:uid="{829F9097-6040-4A3E-9DDE-465893C3B540}"/>
    <cellStyle name="SAPBEXexcGood1 2 2 2 2" xfId="2070" xr:uid="{AA0763C6-2EC8-423A-B33D-6A34C64D7964}"/>
    <cellStyle name="SAPBEXexcGood1 2 2 2 2 2" xfId="7867" xr:uid="{24E94112-CFD3-4256-868B-6DBA1CB9438A}"/>
    <cellStyle name="SAPBEXexcGood1 2 2 2 2 3" xfId="9806" xr:uid="{9FE0A534-182F-44F1-8EF9-5F243ACBFC4D}"/>
    <cellStyle name="SAPBEXexcGood1 2 2 2 3" xfId="8539" xr:uid="{AEAB730D-933D-46CC-B479-96AFEB3314EA}"/>
    <cellStyle name="SAPBEXexcGood1 2 2 2 4" xfId="8494" xr:uid="{76236613-78F5-4B69-BFFF-76FAF9B9CEC8}"/>
    <cellStyle name="SAPBEXexcGood1 2 2 3" xfId="1781" xr:uid="{35A0745F-FCAC-4C27-B3AC-D1FFAC8D36AF}"/>
    <cellStyle name="SAPBEXexcGood1 2 2 3 2" xfId="7972" xr:uid="{C50D98FF-2EB9-4B53-AF10-9783B7B631A7}"/>
    <cellStyle name="SAPBEXexcGood1 2 2 3 3" xfId="9521" xr:uid="{7EE9D6D2-B664-4657-A6C0-F3F57A4E55B0}"/>
    <cellStyle name="SAPBEXexcGood1 2 2 4" xfId="8648" xr:uid="{ED6E9175-532E-4AEF-982C-A9A2EC39310E}"/>
    <cellStyle name="SAPBEXexcGood1 2 2 5" xfId="8272" xr:uid="{67F1316B-4E4D-4C51-BA45-3BDE1AA7A252}"/>
    <cellStyle name="SAPBEXexcGood1 2 3" xfId="519" xr:uid="{00000000-0005-0000-0000-00001E020000}"/>
    <cellStyle name="SAPBEXexcGood1 2 3 2" xfId="989" xr:uid="{3249942F-91CD-4271-98A3-102401C90E13}"/>
    <cellStyle name="SAPBEXexcGood1 2 3 2 2" xfId="2044" xr:uid="{63D5B403-0B4D-4E0F-B356-7320BCCA9D27}"/>
    <cellStyle name="SAPBEXexcGood1 2 3 2 2 2" xfId="7795" xr:uid="{A545B092-1A58-4FDB-A4FF-D0FB5E83CE59}"/>
    <cellStyle name="SAPBEXexcGood1 2 3 2 2 3" xfId="9780" xr:uid="{252078BE-AB0D-4FBA-98F6-8F554EF32816}"/>
    <cellStyle name="SAPBEXexcGood1 2 3 2 3" xfId="8014" xr:uid="{500EA210-884D-479E-9B39-F818E2FE970E}"/>
    <cellStyle name="SAPBEXexcGood1 2 3 2 4" xfId="9140" xr:uid="{E1DF58B9-9D2A-4169-9C8C-853E2BC9CFD0}"/>
    <cellStyle name="SAPBEXexcGood1 2 3 3" xfId="1748" xr:uid="{6A66CE12-6104-499C-B440-01825841AA85}"/>
    <cellStyle name="SAPBEXexcGood1 2 3 3 2" xfId="8525" xr:uid="{A858875D-052D-4665-B8E9-668D8FC171A6}"/>
    <cellStyle name="SAPBEXexcGood1 2 3 3 3" xfId="9491" xr:uid="{58575C5C-EB15-4D2F-A8F6-6857F07C0368}"/>
    <cellStyle name="SAPBEXexcGood1 2 3 4" xfId="1197" xr:uid="{9AB5C545-D5F6-4F84-A3B1-B4A9515869B2}"/>
    <cellStyle name="SAPBEXexcGood1 2 3 5" xfId="8901" xr:uid="{2C9E79D9-32BC-4833-839C-E93C3DA154AD}"/>
    <cellStyle name="SAPBEXexcGood1 2 4" xfId="758" xr:uid="{00000000-0005-0000-0000-00001F020000}"/>
    <cellStyle name="SAPBEXexcGood1 2 4 2" xfId="1962" xr:uid="{18EF891E-1931-4498-808A-E99B8372A7F7}"/>
    <cellStyle name="SAPBEXexcGood1 2 4 2 2" xfId="8603" xr:uid="{FFA202EC-1637-478E-AE0A-7A123619CC10}"/>
    <cellStyle name="SAPBEXexcGood1 2 4 2 3" xfId="9698" xr:uid="{5E545898-3DCE-4523-8BC7-9D8E2A750094}"/>
    <cellStyle name="SAPBEXexcGood1 2 4 3" xfId="7746" xr:uid="{079D568F-3F63-4C60-8E95-41DC497C3DAF}"/>
    <cellStyle name="SAPBEXexcGood1 2 4 4" xfId="8140" xr:uid="{0B469537-29C0-4083-BBD3-3F7E14B9D357}"/>
    <cellStyle name="SAPBEXexcGood1 2 5" xfId="7940" xr:uid="{FF142A74-5A6A-4838-BA88-A3ACC69EC481}"/>
    <cellStyle name="SAPBEXexcGood1 2 6" xfId="8683" xr:uid="{26B8CB13-D5D6-46FF-9682-8BE2AC6702AA}"/>
    <cellStyle name="SAPBEXexcGood1 2_Forecast Flash Report" xfId="913" xr:uid="{00000000-0005-0000-0000-000020020000}"/>
    <cellStyle name="SAPBEXexcGood1 3" xfId="127" xr:uid="{00000000-0005-0000-0000-000021020000}"/>
    <cellStyle name="SAPBEXexcGood1 3 2" xfId="589" xr:uid="{00000000-0005-0000-0000-000022020000}"/>
    <cellStyle name="SAPBEXexcGood1 3 2 2" xfId="1048" xr:uid="{AC65AD95-E11A-44B7-BEB0-E7B25F246DE0}"/>
    <cellStyle name="SAPBEXexcGood1 3 2 2 2" xfId="2103" xr:uid="{6E28C69E-DE4C-49D1-9B8E-D2B0D6E77BDF}"/>
    <cellStyle name="SAPBEXexcGood1 3 2 2 2 2" xfId="1304" xr:uid="{453AAC30-8D62-4B24-A300-BBAB59AD7075}"/>
    <cellStyle name="SAPBEXexcGood1 3 2 2 2 3" xfId="9839" xr:uid="{AE5B6877-F1F3-480A-A94A-B42AB4A65330}"/>
    <cellStyle name="SAPBEXexcGood1 3 2 2 3" xfId="1385" xr:uid="{AAA6C84A-1A75-402C-A091-75F10082D426}"/>
    <cellStyle name="SAPBEXexcGood1 3 2 2 4" xfId="9254" xr:uid="{C9D14EED-9065-490C-B3B2-859CABD382E0}"/>
    <cellStyle name="SAPBEXexcGood1 3 2 3" xfId="1814" xr:uid="{1181F84F-E6D5-49BF-84EF-997B9F4ED803}"/>
    <cellStyle name="SAPBEXexcGood1 3 2 3 2" xfId="1265" xr:uid="{AE529CD1-4729-493A-A031-3C835B210773}"/>
    <cellStyle name="SAPBEXexcGood1 3 2 3 3" xfId="9554" xr:uid="{F5709901-18B4-4886-A7A7-3FF29DD15935}"/>
    <cellStyle name="SAPBEXexcGood1 3 2 4" xfId="8480" xr:uid="{5C4A1CFD-6AA5-4B2E-9C9B-E5BE533C7CD3}"/>
    <cellStyle name="SAPBEXexcGood1 3 2 5" xfId="8531" xr:uid="{1FA88043-395E-4D3A-A048-83F3A7D96034}"/>
    <cellStyle name="SAPBEXexcGood1 3 3" xfId="750" xr:uid="{00000000-0005-0000-0000-000023020000}"/>
    <cellStyle name="SAPBEXexcGood1 3 3 2" xfId="1134" xr:uid="{2789D5F8-95ED-4FE0-A13A-9C4F30D2246B}"/>
    <cellStyle name="SAPBEXexcGood1 3 3 2 2" xfId="2189" xr:uid="{FE2C8DD6-131D-4A67-A3DD-79A5B44D1CC5}"/>
    <cellStyle name="SAPBEXexcGood1 3 3 2 2 2" xfId="9088" xr:uid="{B5C33E1F-A41D-47E7-A019-8FE7AB2326A0}"/>
    <cellStyle name="SAPBEXexcGood1 3 3 2 2 3" xfId="9925" xr:uid="{367A880C-6DDD-40B6-97AF-C8CAA0A180B4}"/>
    <cellStyle name="SAPBEXexcGood1 3 3 2 3" xfId="8704" xr:uid="{4DF958BB-84A3-4DE9-B10F-CEA9B7FA70CE}"/>
    <cellStyle name="SAPBEXexcGood1 3 3 2 4" xfId="8475" xr:uid="{B79432C1-5570-419A-A0F8-B559E53DB443}"/>
    <cellStyle name="SAPBEXexcGood1 3 3 3" xfId="1954" xr:uid="{9BAA2307-6CD8-4060-9D33-EB21A4BA840A}"/>
    <cellStyle name="SAPBEXexcGood1 3 3 3 2" xfId="8778" xr:uid="{BC0DF568-3E61-4DDC-A5FC-DEB2240857E2}"/>
    <cellStyle name="SAPBEXexcGood1 3 3 3 3" xfId="9690" xr:uid="{9123FFAD-84A8-4466-BF80-F26945758A7D}"/>
    <cellStyle name="SAPBEXexcGood1 3 3 4" xfId="8465" xr:uid="{1C8AD93A-9BB7-49EE-885F-34835B1D10B5}"/>
    <cellStyle name="SAPBEXexcGood1 3 3 5" xfId="9232" xr:uid="{D7193D12-CC2B-46E3-957E-EBCD06AD05E3}"/>
    <cellStyle name="SAPBEXexcGood1 3 4" xfId="786" xr:uid="{00000000-0005-0000-0000-000024020000}"/>
    <cellStyle name="SAPBEXexcGood1 3 4 2" xfId="1986" xr:uid="{9C15B66F-6941-4B34-9FC2-5A7B04A6A8E5}"/>
    <cellStyle name="SAPBEXexcGood1 3 4 2 2" xfId="1237" xr:uid="{2562851B-9052-4AEF-A89F-95816D5A72D6}"/>
    <cellStyle name="SAPBEXexcGood1 3 4 2 3" xfId="9722" xr:uid="{E6297865-5A14-4147-857F-E7231899682F}"/>
    <cellStyle name="SAPBEXexcGood1 3 4 3" xfId="7711" xr:uid="{B7820375-B2D1-4DE2-8832-CB912B252FDA}"/>
    <cellStyle name="SAPBEXexcGood1 3 4 4" xfId="1288" xr:uid="{D8791BD1-CC26-4FD7-96D3-4470C18303FB}"/>
    <cellStyle name="SAPBEXexcGood1 3 5" xfId="7844" xr:uid="{05A4F87B-1E3C-4E61-B3A1-F9B2E8D68039}"/>
    <cellStyle name="SAPBEXexcGood1 3 6" xfId="8731" xr:uid="{F21AFCA8-9899-4CD0-9B27-BC148CF4F012}"/>
    <cellStyle name="SAPBEXexcGood1 3_Forecast Flash Report" xfId="898" xr:uid="{00000000-0005-0000-0000-000025020000}"/>
    <cellStyle name="SAPBEXexcGood1 4" xfId="194" xr:uid="{00000000-0005-0000-0000-000026020000}"/>
    <cellStyle name="SAPBEXexcGood1 4 2" xfId="696" xr:uid="{00000000-0005-0000-0000-000027020000}"/>
    <cellStyle name="SAPBEXexcGood1 4 2 2" xfId="1116" xr:uid="{297445D0-C57F-41D9-9103-32EF60391AD0}"/>
    <cellStyle name="SAPBEXexcGood1 4 2 2 2" xfId="2171" xr:uid="{7AC48B9D-D65D-44F9-8069-8815386AFEDC}"/>
    <cellStyle name="SAPBEXexcGood1 4 2 2 2 2" xfId="1403" xr:uid="{4B503CD3-095D-4A01-B003-DA748F54B9EE}"/>
    <cellStyle name="SAPBEXexcGood1 4 2 2 2 3" xfId="9907" xr:uid="{B89D7C5B-0A8D-47B2-926E-FFDD16B3C133}"/>
    <cellStyle name="SAPBEXexcGood1 4 2 2 3" xfId="7729" xr:uid="{B05D5FD9-7ADA-40D5-89F1-553D78F98F58}"/>
    <cellStyle name="SAPBEXexcGood1 4 2 2 4" xfId="8484" xr:uid="{B3A97DF9-2616-408D-ADC4-1166492C7A54}"/>
    <cellStyle name="SAPBEXexcGood1 4 2 3" xfId="1913" xr:uid="{53F97469-6552-41C4-A530-DDC40A82B109}"/>
    <cellStyle name="SAPBEXexcGood1 4 2 3 2" xfId="8148" xr:uid="{DD8FA6ED-9C94-46F3-9A9A-AA25703EFA83}"/>
    <cellStyle name="SAPBEXexcGood1 4 2 3 3" xfId="9653" xr:uid="{DB53CD8A-92CC-41B4-BFFF-3293DDE5E627}"/>
    <cellStyle name="SAPBEXexcGood1 4 2 4" xfId="9040" xr:uid="{1DED35EC-588E-4E09-BD4D-92FA9B966A43}"/>
    <cellStyle name="SAPBEXexcGood1 4 2 5" xfId="8198" xr:uid="{EC04EFDE-5B2C-4392-9500-67A044DE68DC}"/>
    <cellStyle name="SAPBEXexcGood1 4 3" xfId="736" xr:uid="{00000000-0005-0000-0000-000028020000}"/>
    <cellStyle name="SAPBEXexcGood1 4 3 2" xfId="1944" xr:uid="{6BC6F912-F5D6-4497-A43B-DBD935D9B3E2}"/>
    <cellStyle name="SAPBEXexcGood1 4 3 2 2" xfId="8092" xr:uid="{B70950A9-43DE-441B-ACA9-99D5BA99721A}"/>
    <cellStyle name="SAPBEXexcGood1 4 3 2 3" xfId="9681" xr:uid="{3C289092-F9F0-4AFF-96A7-7A6CDD9A2F5D}"/>
    <cellStyle name="SAPBEXexcGood1 4 3 3" xfId="8352" xr:uid="{C0FBBB07-7CD0-4449-A98B-39994B9BF0DF}"/>
    <cellStyle name="SAPBEXexcGood1 4 3 4" xfId="8505" xr:uid="{A15F5483-37FC-4FCD-9871-F22C97DFF30B}"/>
    <cellStyle name="SAPBEXexcGood1 4 4" xfId="1546" xr:uid="{7B50D073-790A-4CED-89D6-E87F5CEC0C8F}"/>
    <cellStyle name="SAPBEXexcGood1 4 4 2" xfId="8705" xr:uid="{B5100165-1A3C-4766-BDF5-E47CFD8BFCA8}"/>
    <cellStyle name="SAPBEXexcGood1 4 4 3" xfId="9419" xr:uid="{51BD6F0D-239A-4602-92BD-D975F2344E64}"/>
    <cellStyle name="SAPBEXexcGood1 4 5" xfId="7709" xr:uid="{3EA203E5-D4D5-4656-AFF3-69C959AC23E8}"/>
    <cellStyle name="SAPBEXexcGood1 4 6" xfId="9320" xr:uid="{6AB616C4-60D7-474E-BA6E-FBB6F79F6DCA}"/>
    <cellStyle name="SAPBEXexcGood1 4_Forecast Flash Report" xfId="474" xr:uid="{00000000-0005-0000-0000-000029020000}"/>
    <cellStyle name="SAPBEXexcGood1 5" xfId="622" xr:uid="{00000000-0005-0000-0000-00002A020000}"/>
    <cellStyle name="SAPBEXexcGood1 5 2" xfId="1845" xr:uid="{E6ED7567-504D-48AA-B678-06E575F4ED03}"/>
    <cellStyle name="SAPBEXexcGood1 5 2 2" xfId="1415" xr:uid="{A5639294-C9D0-4406-9EC4-7322C7EB5D2B}"/>
    <cellStyle name="SAPBEXexcGood1 5 2 3" xfId="9585" xr:uid="{B069526D-9459-4383-9831-A52FFCE0D42B}"/>
    <cellStyle name="SAPBEXexcGood1 5 3" xfId="8953" xr:uid="{8A97E5B2-EEB3-4519-BEB2-40FD56A6C2D4}"/>
    <cellStyle name="SAPBEXexcGood1 5 4" xfId="7823" xr:uid="{006CA23B-ABAA-4D6A-8838-A0C8F952CD7B}"/>
    <cellStyle name="SAPBEXexcGood1 6" xfId="1166" xr:uid="{48C8C404-D312-422F-AC55-F26F85E5B0DA}"/>
    <cellStyle name="SAPBEXexcGood1 7" xfId="8634" xr:uid="{35C987CD-3BC3-4CD4-B961-A4946B548818}"/>
    <cellStyle name="SAPBEXexcGood1_Forecast Flash Report" xfId="829" xr:uid="{00000000-0005-0000-0000-00002B020000}"/>
    <cellStyle name="SAPBEXexcGood2" xfId="56" xr:uid="{00000000-0005-0000-0000-00002C020000}"/>
    <cellStyle name="SAPBEXexcGood2 2" xfId="95" xr:uid="{00000000-0005-0000-0000-00002D020000}"/>
    <cellStyle name="SAPBEXexcGood2 2 2" xfId="557" xr:uid="{00000000-0005-0000-0000-00002E020000}"/>
    <cellStyle name="SAPBEXexcGood2 2 2 2" xfId="1016" xr:uid="{A71C4898-BA86-4210-9E9A-3080D4109293}"/>
    <cellStyle name="SAPBEXexcGood2 2 2 2 2" xfId="2071" xr:uid="{39076BDD-13E6-4F4D-83C3-9A36E7522FE4}"/>
    <cellStyle name="SAPBEXexcGood2 2 2 2 2 2" xfId="9074" xr:uid="{44C38507-56ED-4913-AF10-AC6E7355B5AE}"/>
    <cellStyle name="SAPBEXexcGood2 2 2 2 2 3" xfId="9807" xr:uid="{E5F2A59A-A474-4CB8-B2A4-4182CE5D76B8}"/>
    <cellStyle name="SAPBEXexcGood2 2 2 2 3" xfId="7904" xr:uid="{ADDFFCC5-3415-48CE-966D-50C41D8C0AEA}"/>
    <cellStyle name="SAPBEXexcGood2 2 2 2 4" xfId="8405" xr:uid="{E6256026-3169-4F19-99B4-0F7AD57AD75C}"/>
    <cellStyle name="SAPBEXexcGood2 2 2 3" xfId="1782" xr:uid="{1E560229-BC9E-474D-94A3-F53B68284DE3}"/>
    <cellStyle name="SAPBEXexcGood2 2 2 3 2" xfId="8023" xr:uid="{769AAB8C-0CD0-4C39-9039-16BB0679EE5A}"/>
    <cellStyle name="SAPBEXexcGood2 2 2 3 3" xfId="9522" xr:uid="{64E3A5E2-2509-4C54-A2F5-4911C880F2AA}"/>
    <cellStyle name="SAPBEXexcGood2 2 2 4" xfId="1292" xr:uid="{19EDC6BD-A0D5-4012-A2F3-F1D58A290007}"/>
    <cellStyle name="SAPBEXexcGood2 2 2 5" xfId="7834" xr:uid="{2BCD915F-6DAC-40EB-A1C1-8F05377B3E8E}"/>
    <cellStyle name="SAPBEXexcGood2 2 3" xfId="452" xr:uid="{00000000-0005-0000-0000-00002F020000}"/>
    <cellStyle name="SAPBEXexcGood2 2 3 2" xfId="974" xr:uid="{DB7049C8-1EB7-44ED-B798-E1FB083FACAF}"/>
    <cellStyle name="SAPBEXexcGood2 2 3 2 2" xfId="2029" xr:uid="{060018EA-7CDD-49A8-8819-7A6B2D7199B9}"/>
    <cellStyle name="SAPBEXexcGood2 2 3 2 2 2" xfId="7747" xr:uid="{E981FCF6-9165-4F51-9D66-15F662FDFC4C}"/>
    <cellStyle name="SAPBEXexcGood2 2 3 2 2 3" xfId="9765" xr:uid="{B0209B57-B694-4451-BA45-5D1C358D814E}"/>
    <cellStyle name="SAPBEXexcGood2 2 3 2 3" xfId="7915" xr:uid="{1AEDC08B-675E-4F0F-B353-3ECDC24ED13C}"/>
    <cellStyle name="SAPBEXexcGood2 2 3 2 4" xfId="8429" xr:uid="{1BC0D03B-4B93-42AA-8247-236C859DFAD2}"/>
    <cellStyle name="SAPBEXexcGood2 2 3 3" xfId="1711" xr:uid="{E46774FD-078C-430D-82E1-79CB152E8C30}"/>
    <cellStyle name="SAPBEXexcGood2 2 3 3 2" xfId="8633" xr:uid="{3BD2E203-ECB5-4673-A47C-9CAD56590010}"/>
    <cellStyle name="SAPBEXexcGood2 2 3 3 3" xfId="9464" xr:uid="{662EBAD7-ED98-4F0C-94A0-EFAEA84518D7}"/>
    <cellStyle name="SAPBEXexcGood2 2 3 4" xfId="7896" xr:uid="{F40110B7-4CFA-48D5-A0E5-69C756BFA92E}"/>
    <cellStyle name="SAPBEXexcGood2 2 3 5" xfId="9262" xr:uid="{501F5FA3-C1F0-4D87-8BF8-6A24A9C72E61}"/>
    <cellStyle name="SAPBEXexcGood2 2 4" xfId="500" xr:uid="{00000000-0005-0000-0000-000030020000}"/>
    <cellStyle name="SAPBEXexcGood2 2 4 2" xfId="1733" xr:uid="{A1555C87-10B7-4FB0-898E-A946DF8567EF}"/>
    <cellStyle name="SAPBEXexcGood2 2 4 2 2" xfId="8933" xr:uid="{B9FC4B16-D960-4551-8174-E4F3F7E52DD8}"/>
    <cellStyle name="SAPBEXexcGood2 2 4 2 3" xfId="9476" xr:uid="{5C45557A-CE76-4F2E-BBFE-C707CF8DEA1B}"/>
    <cellStyle name="SAPBEXexcGood2 2 4 3" xfId="8099" xr:uid="{395FA137-AF5A-4259-AFB1-0633A920937F}"/>
    <cellStyle name="SAPBEXexcGood2 2 4 4" xfId="7792" xr:uid="{2E77715A-6A8F-45BE-9F95-1B8126B9792E}"/>
    <cellStyle name="SAPBEXexcGood2 2 5" xfId="8233" xr:uid="{7FE2AD0F-5F8D-4BB3-97BB-B8F0E074B06C}"/>
    <cellStyle name="SAPBEXexcGood2 2 6" xfId="9348" xr:uid="{11E8316E-D767-4011-B801-DDF3F288D907}"/>
    <cellStyle name="SAPBEXexcGood2 2_Forecast Flash Report" xfId="909" xr:uid="{00000000-0005-0000-0000-000031020000}"/>
    <cellStyle name="SAPBEXexcGood2 3" xfId="128" xr:uid="{00000000-0005-0000-0000-000032020000}"/>
    <cellStyle name="SAPBEXexcGood2 3 2" xfId="590" xr:uid="{00000000-0005-0000-0000-000033020000}"/>
    <cellStyle name="SAPBEXexcGood2 3 2 2" xfId="1049" xr:uid="{A0936B1E-457D-49B6-B2BB-17865E3C82F5}"/>
    <cellStyle name="SAPBEXexcGood2 3 2 2 2" xfId="2104" xr:uid="{426D52E0-017A-4B3B-83B1-9918F175F9B1}"/>
    <cellStyle name="SAPBEXexcGood2 3 2 2 2 2" xfId="7753" xr:uid="{F656AEFA-ADE0-4570-93B2-D2CDABC59CB5}"/>
    <cellStyle name="SAPBEXexcGood2 3 2 2 2 3" xfId="9840" xr:uid="{8CDF6EB6-125E-4800-97EA-798C50BBDE2A}"/>
    <cellStyle name="SAPBEXexcGood2 3 2 2 3" xfId="7985" xr:uid="{12D93628-0BBF-420D-A709-801888FC6E51}"/>
    <cellStyle name="SAPBEXexcGood2 3 2 2 4" xfId="7841" xr:uid="{81FCF112-FFDC-4D24-BB7E-1E55237B49BE}"/>
    <cellStyle name="SAPBEXexcGood2 3 2 3" xfId="1815" xr:uid="{7F8C3C82-8D29-46D2-BF5F-812496162BFC}"/>
    <cellStyle name="SAPBEXexcGood2 3 2 3 2" xfId="1400" xr:uid="{076B330C-2F3A-414E-AB44-6318D1924179}"/>
    <cellStyle name="SAPBEXexcGood2 3 2 3 3" xfId="9555" xr:uid="{435937BB-137A-4A26-9416-A4C5E9F219EC}"/>
    <cellStyle name="SAPBEXexcGood2 3 2 4" xfId="9164" xr:uid="{79D40B24-C085-4B6A-AF2C-93F4F85048B7}"/>
    <cellStyle name="SAPBEXexcGood2 3 2 5" xfId="9331" xr:uid="{3E38398F-8266-417E-AE57-EEA4395B2D16}"/>
    <cellStyle name="SAPBEXexcGood2 3 3" xfId="631" xr:uid="{00000000-0005-0000-0000-000034020000}"/>
    <cellStyle name="SAPBEXexcGood2 3 3 2" xfId="1069" xr:uid="{81EA592A-E23F-4B69-9657-23F801F9F603}"/>
    <cellStyle name="SAPBEXexcGood2 3 3 2 2" xfId="2124" xr:uid="{DF7217FF-D999-4F4B-9762-1F39F008C183}"/>
    <cellStyle name="SAPBEXexcGood2 3 3 2 2 2" xfId="8854" xr:uid="{62A6A68A-783B-472C-8377-A571917E1A7F}"/>
    <cellStyle name="SAPBEXexcGood2 3 3 2 2 3" xfId="9860" xr:uid="{41DE7C0A-3B0D-45E6-8AC7-7B77DC94A37A}"/>
    <cellStyle name="SAPBEXexcGood2 3 3 2 3" xfId="1305" xr:uid="{0BA86087-A138-43E8-B7C2-E0D118DD1FF4}"/>
    <cellStyle name="SAPBEXexcGood2 3 3 2 4" xfId="7891" xr:uid="{3DE3066D-EF26-4F69-AC89-76670FCE7E03}"/>
    <cellStyle name="SAPBEXexcGood2 3 3 3" xfId="1854" xr:uid="{0C265B9D-BCA4-451C-AB6E-0EAE2CDADF9E}"/>
    <cellStyle name="SAPBEXexcGood2 3 3 3 2" xfId="8580" xr:uid="{942CB5C0-6D87-4B3B-9C7D-022D0085C0DB}"/>
    <cellStyle name="SAPBEXexcGood2 3 3 3 3" xfId="9594" xr:uid="{5C75321E-1770-48CC-B064-1BA521A7EFB8}"/>
    <cellStyle name="SAPBEXexcGood2 3 3 4" xfId="8828" xr:uid="{7914DAF8-C32F-4D6A-94C7-C306CD79AF69}"/>
    <cellStyle name="SAPBEXexcGood2 3 3 5" xfId="8719" xr:uid="{572AF2CF-0DD4-40CA-A832-C128E9297270}"/>
    <cellStyle name="SAPBEXexcGood2 3 4" xfId="744" xr:uid="{00000000-0005-0000-0000-000035020000}"/>
    <cellStyle name="SAPBEXexcGood2 3 4 2" xfId="1949" xr:uid="{C8320062-3EAA-40C5-BA98-9AF7ABA7405E}"/>
    <cellStyle name="SAPBEXexcGood2 3 4 2 2" xfId="8430" xr:uid="{BC0FAFFA-CA24-4C69-B6D8-15DB38F25912}"/>
    <cellStyle name="SAPBEXexcGood2 3 4 2 3" xfId="9686" xr:uid="{27116029-453B-45A4-B8B6-AD40F718FA47}"/>
    <cellStyle name="SAPBEXexcGood2 3 4 3" xfId="8490" xr:uid="{139B2CF4-7C37-4723-B602-0392119EA57A}"/>
    <cellStyle name="SAPBEXexcGood2 3 4 4" xfId="8497" xr:uid="{AB62810C-B6ED-4326-AF1F-B07AEBB2CCE0}"/>
    <cellStyle name="SAPBEXexcGood2 3 5" xfId="1365" xr:uid="{1352DEB8-BB39-485F-A34B-BBCF0A364223}"/>
    <cellStyle name="SAPBEXexcGood2 3 6" xfId="9308" xr:uid="{FDB3325F-04BA-44F0-B523-C2F5553A6534}"/>
    <cellStyle name="SAPBEXexcGood2 3_Forecast Flash Report" xfId="953" xr:uid="{00000000-0005-0000-0000-000036020000}"/>
    <cellStyle name="SAPBEXexcGood2 4" xfId="195" xr:uid="{00000000-0005-0000-0000-000037020000}"/>
    <cellStyle name="SAPBEXexcGood2 4 2" xfId="690" xr:uid="{00000000-0005-0000-0000-000038020000}"/>
    <cellStyle name="SAPBEXexcGood2 4 2 2" xfId="1111" xr:uid="{084C4B90-0B19-49F1-A221-6E650F94C927}"/>
    <cellStyle name="SAPBEXexcGood2 4 2 2 2" xfId="2166" xr:uid="{ECD19BED-C1F4-490A-89AC-C58C9E881A02}"/>
    <cellStyle name="SAPBEXexcGood2 4 2 2 2 2" xfId="8443" xr:uid="{EA7E65D4-F84E-47D3-BAA2-D3745248634A}"/>
    <cellStyle name="SAPBEXexcGood2 4 2 2 2 3" xfId="9902" xr:uid="{928B5752-AE28-4ADE-9CB1-9CD3AFC08532}"/>
    <cellStyle name="SAPBEXexcGood2 4 2 2 3" xfId="8755" xr:uid="{5ED5467C-715A-43F1-B3AF-2A5E283A26BC}"/>
    <cellStyle name="SAPBEXexcGood2 4 2 2 4" xfId="7796" xr:uid="{7333DAFC-2882-49CB-B90D-A15FA693E31B}"/>
    <cellStyle name="SAPBEXexcGood2 4 2 3" xfId="1907" xr:uid="{E0BE4F00-8A77-4DDF-8295-C84B2C8A7CCF}"/>
    <cellStyle name="SAPBEXexcGood2 4 2 3 2" xfId="8350" xr:uid="{E6AE471C-850E-4F57-B494-93581ABD0B48}"/>
    <cellStyle name="SAPBEXexcGood2 4 2 3 3" xfId="9647" xr:uid="{11A337DE-0A1A-49D0-A3A1-DE7C72636635}"/>
    <cellStyle name="SAPBEXexcGood2 4 2 4" xfId="8572" xr:uid="{F5FA806A-86FF-46EB-8B7B-F27BA3D1AFE8}"/>
    <cellStyle name="SAPBEXexcGood2 4 2 5" xfId="7978" xr:uid="{E3C49ADB-7A36-48FC-8331-4E0EDC8A99CB}"/>
    <cellStyle name="SAPBEXexcGood2 4 3" xfId="739" xr:uid="{00000000-0005-0000-0000-000039020000}"/>
    <cellStyle name="SAPBEXexcGood2 4 3 2" xfId="1945" xr:uid="{6F84CD56-12B6-4C0E-B43A-AA60B2BD841B}"/>
    <cellStyle name="SAPBEXexcGood2 4 3 2 2" xfId="9023" xr:uid="{4370EF88-2CAD-4236-85A2-381119C9CD9F}"/>
    <cellStyle name="SAPBEXexcGood2 4 3 2 3" xfId="9682" xr:uid="{4D92E8BC-5C35-4B8F-9E88-CE34690D0931}"/>
    <cellStyle name="SAPBEXexcGood2 4 3 3" xfId="9113" xr:uid="{FE622357-6B4F-4A0E-89EE-95C72B77B0CC}"/>
    <cellStyle name="SAPBEXexcGood2 4 3 4" xfId="7897" xr:uid="{1A275BF7-8121-4CB2-BA6C-0ECC294EB437}"/>
    <cellStyle name="SAPBEXexcGood2 4 4" xfId="1547" xr:uid="{83C26426-23FF-49D6-B5E0-39CFCC91010E}"/>
    <cellStyle name="SAPBEXexcGood2 4 4 2" xfId="1161" xr:uid="{C5D627F5-0754-4285-A870-27E823119737}"/>
    <cellStyle name="SAPBEXexcGood2 4 4 3" xfId="9420" xr:uid="{0CC2983F-33A8-4BED-BA82-E39A63B3E7FB}"/>
    <cellStyle name="SAPBEXexcGood2 4 5" xfId="9145" xr:uid="{41B3733E-F00C-4967-8462-6831D5FBADAB}"/>
    <cellStyle name="SAPBEXexcGood2 4 6" xfId="9176" xr:uid="{8457723E-6F33-45A4-8F97-39347DF6D4B9}"/>
    <cellStyle name="SAPBEXexcGood2 4_Forecast Flash Report" xfId="807" xr:uid="{00000000-0005-0000-0000-00003A020000}"/>
    <cellStyle name="SAPBEXexcGood2 5" xfId="444" xr:uid="{00000000-0005-0000-0000-00003B020000}"/>
    <cellStyle name="SAPBEXexcGood2 5 2" xfId="1704" xr:uid="{9BDAFB69-C58D-41A2-8D1F-3FA21AB8A3E4}"/>
    <cellStyle name="SAPBEXexcGood2 5 2 2" xfId="7925" xr:uid="{EC62023F-B3E4-440C-865F-84A31AA4D258}"/>
    <cellStyle name="SAPBEXexcGood2 5 2 3" xfId="9457" xr:uid="{FAF4D18E-CB7A-4F80-ACCA-360210877149}"/>
    <cellStyle name="SAPBEXexcGood2 5 3" xfId="8137" xr:uid="{A59E3898-CA56-4D18-AC18-69022F9CB064}"/>
    <cellStyle name="SAPBEXexcGood2 5 4" xfId="8682" xr:uid="{0D7E3D01-1682-4666-B446-07397D6281B1}"/>
    <cellStyle name="SAPBEXexcGood2 6" xfId="8632" xr:uid="{AA2C08F6-36B0-46BE-A63A-495530216454}"/>
    <cellStyle name="SAPBEXexcGood2 7" xfId="7909" xr:uid="{1C287FF1-B26A-4480-9FA9-C846187FA27F}"/>
    <cellStyle name="SAPBEXexcGood2_Forecast Flash Report" xfId="957" xr:uid="{00000000-0005-0000-0000-00003C020000}"/>
    <cellStyle name="SAPBEXexcGood3" xfId="57" xr:uid="{00000000-0005-0000-0000-00003D020000}"/>
    <cellStyle name="SAPBEXexcGood3 2" xfId="96" xr:uid="{00000000-0005-0000-0000-00003E020000}"/>
    <cellStyle name="SAPBEXexcGood3 2 2" xfId="558" xr:uid="{00000000-0005-0000-0000-00003F020000}"/>
    <cellStyle name="SAPBEXexcGood3 2 2 2" xfId="1017" xr:uid="{74D42D5D-CA94-471E-A6B6-67AEDDDD3392}"/>
    <cellStyle name="SAPBEXexcGood3 2 2 2 2" xfId="2072" xr:uid="{BFD8DA86-C5F6-495C-866A-983F3967CA27}"/>
    <cellStyle name="SAPBEXexcGood3 2 2 2 2 2" xfId="9092" xr:uid="{EB896730-DA72-4BD0-9E24-299B71388AD9}"/>
    <cellStyle name="SAPBEXexcGood3 2 2 2 2 3" xfId="9808" xr:uid="{DFC6DAE3-D7B2-428B-9ADA-EBCE7149BAC8}"/>
    <cellStyle name="SAPBEXexcGood3 2 2 2 3" xfId="9038" xr:uid="{C42F82C0-5E1B-4B59-942B-B6F536DA234F}"/>
    <cellStyle name="SAPBEXexcGood3 2 2 2 4" xfId="9271" xr:uid="{2DED72A4-BF69-485C-97F5-A2524722AF68}"/>
    <cellStyle name="SAPBEXexcGood3 2 2 3" xfId="1783" xr:uid="{50BCDB48-099F-465B-857C-45EBE85984BD}"/>
    <cellStyle name="SAPBEXexcGood3 2 2 3 2" xfId="1198" xr:uid="{96647A11-C044-4F5C-823B-83E06DFA5C68}"/>
    <cellStyle name="SAPBEXexcGood3 2 2 3 3" xfId="9523" xr:uid="{1D40EF6B-7BF5-419C-B449-C274C90B95B7}"/>
    <cellStyle name="SAPBEXexcGood3 2 2 4" xfId="9146" xr:uid="{349666D9-1A71-4078-97D5-094770D23A5A}"/>
    <cellStyle name="SAPBEXexcGood3 2 2 5" xfId="8440" xr:uid="{BF05B323-8261-4379-8008-B7E2C342A329}"/>
    <cellStyle name="SAPBEXexcGood3 2 3" xfId="656" xr:uid="{00000000-0005-0000-0000-000040020000}"/>
    <cellStyle name="SAPBEXexcGood3 2 3 2" xfId="1086" xr:uid="{276BA071-30EC-4D3B-8870-D7B363DD98D5}"/>
    <cellStyle name="SAPBEXexcGood3 2 3 2 2" xfId="2141" xr:uid="{E02F62AF-6ED6-45A5-B14C-5D36671C3859}"/>
    <cellStyle name="SAPBEXexcGood3 2 3 2 2 2" xfId="8615" xr:uid="{63C66AE6-D933-4DDD-90CD-D2F9378BA423}"/>
    <cellStyle name="SAPBEXexcGood3 2 3 2 2 3" xfId="9877" xr:uid="{DA39FDCE-3289-48DD-8B80-06431DFF7A17}"/>
    <cellStyle name="SAPBEXexcGood3 2 3 2 3" xfId="8842" xr:uid="{16213F9A-58E1-48B7-BD21-2AE01C2DF3C0}"/>
    <cellStyle name="SAPBEXexcGood3 2 3 2 4" xfId="9175" xr:uid="{D6F74266-128A-4B44-8944-3BF49557A022}"/>
    <cellStyle name="SAPBEXexcGood3 2 3 3" xfId="1877" xr:uid="{EF23A771-7FC2-4E0B-AFA0-F3993F7E8AF0}"/>
    <cellStyle name="SAPBEXexcGood3 2 3 3 2" xfId="7819" xr:uid="{FAB7B5C6-CB2D-4300-96F5-7E7F3C39AAFD}"/>
    <cellStyle name="SAPBEXexcGood3 2 3 3 3" xfId="9617" xr:uid="{DE46E4C8-224D-4CA4-8B81-E012F45DF42E}"/>
    <cellStyle name="SAPBEXexcGood3 2 3 4" xfId="9169" xr:uid="{19D9E864-B9E4-4B8D-A839-25E3868A212D}"/>
    <cellStyle name="SAPBEXexcGood3 2 3 5" xfId="1398" xr:uid="{EB2BBD42-8254-4AA9-9506-C4AAA4B8B546}"/>
    <cellStyle name="SAPBEXexcGood3 2 4" xfId="800" xr:uid="{00000000-0005-0000-0000-000041020000}"/>
    <cellStyle name="SAPBEXexcGood3 2 4 2" xfId="1992" xr:uid="{98B537F4-FBDE-414B-9353-D8B7E11D5A2D}"/>
    <cellStyle name="SAPBEXexcGood3 2 4 2 2" xfId="7738" xr:uid="{884D0AEB-1484-497C-991C-A7940B9D7B91}"/>
    <cellStyle name="SAPBEXexcGood3 2 4 2 3" xfId="9728" xr:uid="{2DC5E147-0016-4C83-9DA8-25F9458839DE}"/>
    <cellStyle name="SAPBEXexcGood3 2 4 3" xfId="1395" xr:uid="{48C632EC-5F0B-4907-9C2F-67FE1FB34491}"/>
    <cellStyle name="SAPBEXexcGood3 2 4 4" xfId="8960" xr:uid="{48C5E544-537C-4A58-8A0E-9002DE5D95AA}"/>
    <cellStyle name="SAPBEXexcGood3 2 5" xfId="8418" xr:uid="{6B4A2214-9098-41DC-A17D-34B4EA6A3D16}"/>
    <cellStyle name="SAPBEXexcGood3 2 6" xfId="8371" xr:uid="{66D0846F-BC66-4066-B773-B8CF71075E39}"/>
    <cellStyle name="SAPBEXexcGood3 2_Forecast Flash Report" xfId="433" xr:uid="{00000000-0005-0000-0000-000042020000}"/>
    <cellStyle name="SAPBEXexcGood3 3" xfId="129" xr:uid="{00000000-0005-0000-0000-000043020000}"/>
    <cellStyle name="SAPBEXexcGood3 3 2" xfId="591" xr:uid="{00000000-0005-0000-0000-000044020000}"/>
    <cellStyle name="SAPBEXexcGood3 3 2 2" xfId="1050" xr:uid="{91209254-7C48-4152-813E-C39971A8026D}"/>
    <cellStyle name="SAPBEXexcGood3 3 2 2 2" xfId="2105" xr:uid="{C80CD2D0-3749-4198-BC2C-2FBC25A0E4B1}"/>
    <cellStyle name="SAPBEXexcGood3 3 2 2 2 2" xfId="8668" xr:uid="{73E12D92-1E4D-417F-A949-D86E535709D9}"/>
    <cellStyle name="SAPBEXexcGood3 3 2 2 2 3" xfId="9841" xr:uid="{BA110F9B-A060-4A35-A035-B862B06D503C}"/>
    <cellStyle name="SAPBEXexcGood3 3 2 2 3" xfId="8149" xr:uid="{DA2F17E8-E3B5-4CE1-9933-49E52930ABF5}"/>
    <cellStyle name="SAPBEXexcGood3 3 2 2 4" xfId="8078" xr:uid="{3544459D-5BBA-476D-8C9C-606FF8EC6B35}"/>
    <cellStyle name="SAPBEXexcGood3 3 2 3" xfId="1816" xr:uid="{5666AA40-1BDC-4502-BD15-8F940C0008D9}"/>
    <cellStyle name="SAPBEXexcGood3 3 2 3 2" xfId="8835" xr:uid="{D857E9B4-8A08-4E51-843C-989B6C1FDE72}"/>
    <cellStyle name="SAPBEXexcGood3 3 2 3 3" xfId="9556" xr:uid="{97138D45-0D32-4FB7-865F-72F9C48D650C}"/>
    <cellStyle name="SAPBEXexcGood3 3 2 4" xfId="8931" xr:uid="{317C4ACF-A957-4CDB-9F48-82F70B995A99}"/>
    <cellStyle name="SAPBEXexcGood3 3 2 5" xfId="8304" xr:uid="{261A3778-3F3A-4E33-860C-41E1644ACF14}"/>
    <cellStyle name="SAPBEXexcGood3 3 3" xfId="795" xr:uid="{00000000-0005-0000-0000-000045020000}"/>
    <cellStyle name="SAPBEXexcGood3 3 3 2" xfId="1146" xr:uid="{4DD5E41E-CA1E-4B24-812C-FF4C50516757}"/>
    <cellStyle name="SAPBEXexcGood3 3 3 2 2" xfId="2201" xr:uid="{F7AE9FFE-3EC2-4BAC-8262-D28C4910A798}"/>
    <cellStyle name="SAPBEXexcGood3 3 3 2 2 2" xfId="8966" xr:uid="{31ED42CF-DC95-4FC8-8D09-DCCF392D7450}"/>
    <cellStyle name="SAPBEXexcGood3 3 3 2 2 3" xfId="9937" xr:uid="{5811C475-9B9D-4562-AC63-860C83B0287C}"/>
    <cellStyle name="SAPBEXexcGood3 3 3 2 3" xfId="9160" xr:uid="{DBC0905B-C48F-4CCD-8F16-8BF6EE402B82}"/>
    <cellStyle name="SAPBEXexcGood3 3 3 2 4" xfId="8266" xr:uid="{21ACE5C3-EF9C-4B13-B174-A64A17F881E8}"/>
    <cellStyle name="SAPBEXexcGood3 3 3 3" xfId="1991" xr:uid="{1A6146D7-7DD2-4B79-A7C6-5EB2F8BE4210}"/>
    <cellStyle name="SAPBEXexcGood3 3 3 3 2" xfId="1466" xr:uid="{87A59A6E-3F18-418E-AFBF-E24C8E19DF4A}"/>
    <cellStyle name="SAPBEXexcGood3 3 3 3 3" xfId="9727" xr:uid="{42BF1487-9B0F-4201-88B1-CB4A82AD01ED}"/>
    <cellStyle name="SAPBEXexcGood3 3 3 4" xfId="1298" xr:uid="{CEECB256-8397-42DB-BEFB-963B9DB96A22}"/>
    <cellStyle name="SAPBEXexcGood3 3 3 5" xfId="8265" xr:uid="{3B2EFEB0-C24C-4A63-B016-7E6157ACFB0E}"/>
    <cellStyle name="SAPBEXexcGood3 3 4" xfId="833" xr:uid="{00000000-0005-0000-0000-000046020000}"/>
    <cellStyle name="SAPBEXexcGood3 3 4 2" xfId="2010" xr:uid="{4ED3A278-732E-47FF-85D6-6B43641A33F9}"/>
    <cellStyle name="SAPBEXexcGood3 3 4 2 2" xfId="8289" xr:uid="{CDC28EA2-57CB-4E88-BF2C-9181E5DC0B37}"/>
    <cellStyle name="SAPBEXexcGood3 3 4 2 3" xfId="9746" xr:uid="{50145F92-3077-468A-95A7-D714B86A191B}"/>
    <cellStyle name="SAPBEXexcGood3 3 4 3" xfId="7703" xr:uid="{D9F8395F-F873-4E21-8ECD-F1A7BB1FF068}"/>
    <cellStyle name="SAPBEXexcGood3 3 4 4" xfId="9219" xr:uid="{CC4D2917-E2FD-477E-BFF0-2F2A7BD7309A}"/>
    <cellStyle name="SAPBEXexcGood3 3 5" xfId="7826" xr:uid="{1FCE02EC-9849-472F-B3BE-5CD40B176852}"/>
    <cellStyle name="SAPBEXexcGood3 3 6" xfId="8185" xr:uid="{D0B2CECE-AB52-4CAD-B897-85ED280262F5}"/>
    <cellStyle name="SAPBEXexcGood3 3_Forecast Flash Report" xfId="849" xr:uid="{00000000-0005-0000-0000-000047020000}"/>
    <cellStyle name="SAPBEXexcGood3 4" xfId="196" xr:uid="{00000000-0005-0000-0000-000048020000}"/>
    <cellStyle name="SAPBEXexcGood3 4 2" xfId="684" xr:uid="{00000000-0005-0000-0000-000049020000}"/>
    <cellStyle name="SAPBEXexcGood3 4 2 2" xfId="1106" xr:uid="{D80E2423-9F0F-48D4-B614-EA8B45EFB3AC}"/>
    <cellStyle name="SAPBEXexcGood3 4 2 2 2" xfId="2161" xr:uid="{F3816310-4E8C-465D-8331-F3A04EDEC7E1}"/>
    <cellStyle name="SAPBEXexcGood3 4 2 2 2 2" xfId="8773" xr:uid="{57450C58-1B69-4EFD-9F9E-14936A2CAE01}"/>
    <cellStyle name="SAPBEXexcGood3 4 2 2 2 3" xfId="9897" xr:uid="{0158CE76-3E66-43C1-B008-8A9BA8112625}"/>
    <cellStyle name="SAPBEXexcGood3 4 2 2 3" xfId="8396" xr:uid="{D1E424C8-8402-4472-8DAA-91198F944A35}"/>
    <cellStyle name="SAPBEXexcGood3 4 2 2 4" xfId="8077" xr:uid="{10B45B74-9061-43D3-9FCE-742F54E8F500}"/>
    <cellStyle name="SAPBEXexcGood3 4 2 3" xfId="1901" xr:uid="{E877B043-58BD-4E39-B87D-19ED40787812}"/>
    <cellStyle name="SAPBEXexcGood3 4 2 3 2" xfId="7974" xr:uid="{9E511D06-34C5-4589-9DD2-686135BF9FD0}"/>
    <cellStyle name="SAPBEXexcGood3 4 2 3 3" xfId="9641" xr:uid="{2FDAD6BA-E665-49D1-93DA-FD42B1E011AD}"/>
    <cellStyle name="SAPBEXexcGood3 4 2 4" xfId="8282" xr:uid="{59A9F979-AE91-4BD8-98FF-876BE9D047AD}"/>
    <cellStyle name="SAPBEXexcGood3 4 2 5" xfId="7935" xr:uid="{8AB565CE-6B0F-4EFE-AD00-0B373DDE22E4}"/>
    <cellStyle name="SAPBEXexcGood3 4 3" xfId="757" xr:uid="{00000000-0005-0000-0000-00004A020000}"/>
    <cellStyle name="SAPBEXexcGood3 4 3 2" xfId="1961" xr:uid="{DD56E5A1-337C-4B9D-B211-CDA8AE5E40B4}"/>
    <cellStyle name="SAPBEXexcGood3 4 3 2 2" xfId="1355" xr:uid="{BCA07F4D-2B72-4AD6-9474-40109D802FF6}"/>
    <cellStyle name="SAPBEXexcGood3 4 3 2 3" xfId="9697" xr:uid="{1762572C-48BC-491F-8B0F-3BD6E59C8298}"/>
    <cellStyle name="SAPBEXexcGood3 4 3 3" xfId="8895" xr:uid="{E5BD332D-A604-4A9C-877C-55D55BD5E4DF}"/>
    <cellStyle name="SAPBEXexcGood3 4 3 4" xfId="1290" xr:uid="{1E7B4386-97F3-4053-AAEC-0FC43236193B}"/>
    <cellStyle name="SAPBEXexcGood3 4 4" xfId="1548" xr:uid="{A290294E-9529-4A89-BC28-342253C6C34E}"/>
    <cellStyle name="SAPBEXexcGood3 4 4 2" xfId="8964" xr:uid="{55ED1BF5-A43D-41E1-8275-A83F431E8F43}"/>
    <cellStyle name="SAPBEXexcGood3 4 4 3" xfId="9421" xr:uid="{BFF9E88E-BFF3-46B3-8B50-4C070AE3525F}"/>
    <cellStyle name="SAPBEXexcGood3 4 5" xfId="8975" xr:uid="{3747E875-1FEA-4468-BB84-01008E556571}"/>
    <cellStyle name="SAPBEXexcGood3 4 6" xfId="9296" xr:uid="{82C6E6BA-3AD5-4CC6-B0A6-B3E3A08FC64F}"/>
    <cellStyle name="SAPBEXexcGood3 4_Forecast Flash Report" xfId="945" xr:uid="{00000000-0005-0000-0000-00004B020000}"/>
    <cellStyle name="SAPBEXexcGood3 5" xfId="623" xr:uid="{00000000-0005-0000-0000-00004C020000}"/>
    <cellStyle name="SAPBEXexcGood3 5 2" xfId="1846" xr:uid="{50999A84-6682-4752-AF0D-10AB033B84EC}"/>
    <cellStyle name="SAPBEXexcGood3 5 2 2" xfId="9059" xr:uid="{B34D8FFB-E0A9-4F67-8425-50129CDF916E}"/>
    <cellStyle name="SAPBEXexcGood3 5 2 3" xfId="9586" xr:uid="{5ECA74F0-F665-4293-A934-56424BC65572}"/>
    <cellStyle name="SAPBEXexcGood3 5 3" xfId="8587" xr:uid="{A72107BD-EE18-4809-9D58-CE98CE8D4840}"/>
    <cellStyle name="SAPBEXexcGood3 5 4" xfId="9311" xr:uid="{E4582FF9-683F-439D-9395-1AEE2F6FCE6A}"/>
    <cellStyle name="SAPBEXexcGood3 6" xfId="7787" xr:uid="{9410CC70-93EC-48B2-A3BD-739893CA46C2}"/>
    <cellStyle name="SAPBEXexcGood3 7" xfId="7756" xr:uid="{761B58A1-61AC-4714-B35A-122F3A87C7EE}"/>
    <cellStyle name="SAPBEXexcGood3_Forecast Flash Report" xfId="425" xr:uid="{00000000-0005-0000-0000-00004D020000}"/>
    <cellStyle name="SAPBEXfilterDrill" xfId="39" xr:uid="{00000000-0005-0000-0000-00004E020000}"/>
    <cellStyle name="SAPBEXfilterDrill 2" xfId="78" xr:uid="{00000000-0005-0000-0000-00004F020000}"/>
    <cellStyle name="SAPBEXfilterDrill 2 2" xfId="540" xr:uid="{00000000-0005-0000-0000-000050020000}"/>
    <cellStyle name="SAPBEXfilterDrill 2 2 2" xfId="1000" xr:uid="{5BBD828F-72A4-4404-B93B-5C7B5234F3F3}"/>
    <cellStyle name="SAPBEXfilterDrill 2 2 2 2" xfId="2055" xr:uid="{A88B848D-2F78-4D70-AE46-4A566B9D73E2}"/>
    <cellStyle name="SAPBEXfilterDrill 2 2 2 2 2" xfId="9114" xr:uid="{3D6A0D22-5522-46DE-88E6-EB40617E80C0}"/>
    <cellStyle name="SAPBEXfilterDrill 2 2 2 2 3" xfId="9791" xr:uid="{099EFD42-7E44-41E4-A6AB-6F89AF74E4CD}"/>
    <cellStyle name="SAPBEXfilterDrill 2 2 2 3" xfId="8524" xr:uid="{8FA9FDC8-DF8F-4443-91D6-24B4BAB600DE}"/>
    <cellStyle name="SAPBEXfilterDrill 2 2 2 4" xfId="8135" xr:uid="{FB05312F-FF3B-4698-A8B2-A03CA9CE27A2}"/>
    <cellStyle name="SAPBEXfilterDrill 2 2 3" xfId="1765" xr:uid="{1AD258CE-6087-4CC2-8291-B10E10FA3992}"/>
    <cellStyle name="SAPBEXfilterDrill 2 2 3 2" xfId="9097" xr:uid="{53539EDC-B5A8-4C77-A553-A81F87CE5D1D}"/>
    <cellStyle name="SAPBEXfilterDrill 2 2 3 3" xfId="9505" xr:uid="{914F4928-F5FC-4CA8-9943-EBDDF6CE5C11}"/>
    <cellStyle name="SAPBEXfilterDrill 2 2 4" xfId="7714" xr:uid="{AF2562E1-B5F1-4DF9-B131-2265A14C14AE}"/>
    <cellStyle name="SAPBEXfilterDrill 2 2 5" xfId="7881" xr:uid="{83A33175-5313-4984-B313-8B1913AA2E2C}"/>
    <cellStyle name="SAPBEXfilterDrill 2 3" xfId="722" xr:uid="{00000000-0005-0000-0000-000051020000}"/>
    <cellStyle name="SAPBEXfilterDrill 2 3 2" xfId="1125" xr:uid="{B61531B2-7783-4445-B705-EEF50EBA479B}"/>
    <cellStyle name="SAPBEXfilterDrill 2 3 2 2" xfId="2180" xr:uid="{A746492A-1778-4563-9989-C8264C12A93F}"/>
    <cellStyle name="SAPBEXfilterDrill 2 3 2 2 2" xfId="8609" xr:uid="{726AB61A-1FEE-4ABA-BCED-D749153BFD95}"/>
    <cellStyle name="SAPBEXfilterDrill 2 3 2 2 3" xfId="9916" xr:uid="{390E9D19-F641-4252-B1EF-7AF3C5A46454}"/>
    <cellStyle name="SAPBEXfilterDrill 2 3 2 3" xfId="7820" xr:uid="{536731C5-D86E-4096-BA35-0B0365472726}"/>
    <cellStyle name="SAPBEXfilterDrill 2 3 2 4" xfId="9354" xr:uid="{1064E7BC-3D60-4B27-A4B4-E980A59943B1}"/>
    <cellStyle name="SAPBEXfilterDrill 2 3 3" xfId="1933" xr:uid="{DB376386-B124-44B8-B2F5-507973A90324}"/>
    <cellStyle name="SAPBEXfilterDrill 2 3 3 2" xfId="7890" xr:uid="{2A3B7E61-16DA-4C16-B343-AD8D67AABD66}"/>
    <cellStyle name="SAPBEXfilterDrill 2 3 3 3" xfId="9670" xr:uid="{17214AE6-F18F-4541-A418-9DBA39667ECE}"/>
    <cellStyle name="SAPBEXfilterDrill 2 3 4" xfId="7997" xr:uid="{BF15F686-A09C-48E5-B084-C6C750B95740}"/>
    <cellStyle name="SAPBEXfilterDrill 2 3 5" xfId="8448" xr:uid="{63137E03-EF73-4190-89A8-F36328E7EE93}"/>
    <cellStyle name="SAPBEXfilterDrill 2 4" xfId="814" xr:uid="{00000000-0005-0000-0000-000052020000}"/>
    <cellStyle name="SAPBEXfilterDrill 2 4 2" xfId="2001" xr:uid="{F8E1CE63-AD4A-4755-B0E7-752CF55BEEBB}"/>
    <cellStyle name="SAPBEXfilterDrill 2 4 2 2" xfId="8042" xr:uid="{F7C9DE4B-8ACE-4122-8FF8-1393C3D0AB00}"/>
    <cellStyle name="SAPBEXfilterDrill 2 4 2 3" xfId="9737" xr:uid="{714C2DF7-A42E-4AED-A28C-70586FCCF212}"/>
    <cellStyle name="SAPBEXfilterDrill 2 4 3" xfId="1361" xr:uid="{3A762E53-09C2-4F5C-A585-713DB940A2E7}"/>
    <cellStyle name="SAPBEXfilterDrill 2 4 4" xfId="9285" xr:uid="{E7438AE5-8C8D-44CF-B653-0D55550AC644}"/>
    <cellStyle name="SAPBEXfilterDrill 2 5" xfId="8900" xr:uid="{87FC3842-BE10-463A-90CD-5D07E1B38F03}"/>
    <cellStyle name="SAPBEXfilterDrill 2 6" xfId="9004" xr:uid="{01D78681-66A2-4372-86AA-73FC1D545D83}"/>
    <cellStyle name="SAPBEXfilterDrill 2_Forecast Flash Report" xfId="876" xr:uid="{00000000-0005-0000-0000-000053020000}"/>
    <cellStyle name="SAPBEXfilterDrill 3" xfId="75" xr:uid="{00000000-0005-0000-0000-000054020000}"/>
    <cellStyle name="SAPBEXfilterDrill 3 2" xfId="537" xr:uid="{00000000-0005-0000-0000-000055020000}"/>
    <cellStyle name="SAPBEXfilterDrill 3 2 2" xfId="997" xr:uid="{BB6375ED-2535-478F-B37F-315B98A4872A}"/>
    <cellStyle name="SAPBEXfilterDrill 3 2 2 2" xfId="2052" xr:uid="{E96532C6-56F9-4FA9-9EEC-947371DAF607}"/>
    <cellStyle name="SAPBEXfilterDrill 3 2 2 2 2" xfId="8950" xr:uid="{74295E33-55BE-4C05-96A5-E2981D5BD876}"/>
    <cellStyle name="SAPBEXfilterDrill 3 2 2 2 3" xfId="9788" xr:uid="{3C06459A-C290-43E6-90B3-B9E4BA5D6855}"/>
    <cellStyle name="SAPBEXfilterDrill 3 2 2 3" xfId="1475" xr:uid="{C62C6949-E832-4051-A4C0-EBF325242C8B}"/>
    <cellStyle name="SAPBEXfilterDrill 3 2 2 4" xfId="9070" xr:uid="{4B0EC63B-8BBA-43B6-AF1F-ED8389593694}"/>
    <cellStyle name="SAPBEXfilterDrill 3 2 3" xfId="1762" xr:uid="{233830A3-0C8F-428B-98FD-F359E11A9380}"/>
    <cellStyle name="SAPBEXfilterDrill 3 2 3 2" xfId="8437" xr:uid="{05383E3E-9787-4BAD-B7E6-657A206308D7}"/>
    <cellStyle name="SAPBEXfilterDrill 3 2 3 3" xfId="9502" xr:uid="{9674AD21-4DD0-47A4-8BBF-5E5F2BF4DB14}"/>
    <cellStyle name="SAPBEXfilterDrill 3 2 4" xfId="1443" xr:uid="{73CD8220-408F-4EC6-A70B-180332ECEC32}"/>
    <cellStyle name="SAPBEXfilterDrill 3 2 5" xfId="1348" xr:uid="{EB3C27A1-D293-4C64-B60D-AF24F9B2F622}"/>
    <cellStyle name="SAPBEXfilterDrill 3 3" xfId="766" xr:uid="{00000000-0005-0000-0000-000056020000}"/>
    <cellStyle name="SAPBEXfilterDrill 3 3 2" xfId="1140" xr:uid="{1F1603E4-1CD0-41D7-92B8-D84FDA5FC3A0}"/>
    <cellStyle name="SAPBEXfilterDrill 3 3 2 2" xfId="2195" xr:uid="{2DD1B21B-9F6E-4EF4-AE41-370495496249}"/>
    <cellStyle name="SAPBEXfilterDrill 3 3 2 2 2" xfId="8875" xr:uid="{A346DB0F-F884-48B6-9F06-4D9A867FA9B3}"/>
    <cellStyle name="SAPBEXfilterDrill 3 3 2 2 3" xfId="9931" xr:uid="{04810B57-6867-457E-A329-7870ADBC5D2B}"/>
    <cellStyle name="SAPBEXfilterDrill 3 3 2 3" xfId="8878" xr:uid="{93088FB6-090D-4353-A63B-1FE2237FE22C}"/>
    <cellStyle name="SAPBEXfilterDrill 3 3 2 4" xfId="9201" xr:uid="{CB79986B-CC81-405E-8EE4-070A302DA34B}"/>
    <cellStyle name="SAPBEXfilterDrill 3 3 3" xfId="1970" xr:uid="{F968DDB5-F856-4343-8015-3B268DF0682A}"/>
    <cellStyle name="SAPBEXfilterDrill 3 3 3 2" xfId="9057" xr:uid="{C6E7891E-F5E6-462D-84F9-DF9D2522ED57}"/>
    <cellStyle name="SAPBEXfilterDrill 3 3 3 3" xfId="9706" xr:uid="{9BD3BF8D-AFBA-470C-8813-7FAB320237AF}"/>
    <cellStyle name="SAPBEXfilterDrill 3 3 4" xfId="1158" xr:uid="{1AC98E65-8DC0-4BDC-B7D3-FFD55B8FA733}"/>
    <cellStyle name="SAPBEXfilterDrill 3 3 5" xfId="7750" xr:uid="{F91C0A4B-C1A8-458B-93D9-96A435E1C238}"/>
    <cellStyle name="SAPBEXfilterDrill 3 4" xfId="815" xr:uid="{00000000-0005-0000-0000-000057020000}"/>
    <cellStyle name="SAPBEXfilterDrill 3 4 2" xfId="2002" xr:uid="{E634B35D-8334-45E5-AFF0-61870329259B}"/>
    <cellStyle name="SAPBEXfilterDrill 3 4 2 2" xfId="7779" xr:uid="{BAD2029D-A0CF-4EBE-9AF6-B987D0BED46A}"/>
    <cellStyle name="SAPBEXfilterDrill 3 4 2 3" xfId="9738" xr:uid="{A741F880-0CDF-480A-BD78-34FAEDD17EA0}"/>
    <cellStyle name="SAPBEXfilterDrill 3 4 3" xfId="1477" xr:uid="{3F39E4A6-3C61-49C4-983D-DF31744F3DAF}"/>
    <cellStyle name="SAPBEXfilterDrill 3 4 4" xfId="8286" xr:uid="{A3E18B0B-6A69-4FAA-9D84-4C061B8DD991}"/>
    <cellStyle name="SAPBEXfilterDrill 3 5" xfId="8664" xr:uid="{6F397CCA-F362-4C13-B73F-414E5A28560F}"/>
    <cellStyle name="SAPBEXfilterDrill 3 6" xfId="8332" xr:uid="{D3FCB7CF-759B-4133-8820-C2023B883D53}"/>
    <cellStyle name="SAPBEXfilterDrill 3_Forecast Flash Report" xfId="903" xr:uid="{00000000-0005-0000-0000-000058020000}"/>
    <cellStyle name="SAPBEXfilterDrill 4" xfId="177" xr:uid="{00000000-0005-0000-0000-000059020000}"/>
    <cellStyle name="SAPBEXfilterDrill 4 2" xfId="535" xr:uid="{00000000-0005-0000-0000-00005A020000}"/>
    <cellStyle name="SAPBEXfilterDrill 4 2 2" xfId="996" xr:uid="{F2747A7B-F2DF-4E11-8DCE-084067F196CD}"/>
    <cellStyle name="SAPBEXfilterDrill 4 2 2 2" xfId="2051" xr:uid="{6C8E1DC9-18B1-4375-B1AF-69E4F112E93F}"/>
    <cellStyle name="SAPBEXfilterDrill 4 2 2 2 2" xfId="8215" xr:uid="{DBE5A7EC-DD7E-4706-A80B-06EC1D237B51}"/>
    <cellStyle name="SAPBEXfilterDrill 4 2 2 2 3" xfId="9787" xr:uid="{76403A41-845F-41E6-A86A-742D115DFE79}"/>
    <cellStyle name="SAPBEXfilterDrill 4 2 2 3" xfId="8672" xr:uid="{3F7F20D4-E066-48F9-B1EC-84FE4ECDD191}"/>
    <cellStyle name="SAPBEXfilterDrill 4 2 2 4" xfId="1446" xr:uid="{ABD4668E-68A1-472D-840B-EC0A3FD41C4A}"/>
    <cellStyle name="SAPBEXfilterDrill 4 2 3" xfId="1760" xr:uid="{6D34B0A1-E1D5-446D-AB49-81CCA8623333}"/>
    <cellStyle name="SAPBEXfilterDrill 4 2 3 2" xfId="7962" xr:uid="{C4C4D6D5-D9B6-43DD-8C57-F87F66B8C814}"/>
    <cellStyle name="SAPBEXfilterDrill 4 2 3 3" xfId="9501" xr:uid="{9B5B6EA3-4D17-43E0-89C1-EA4C3655E280}"/>
    <cellStyle name="SAPBEXfilterDrill 4 2 4" xfId="8977" xr:uid="{CAC692CC-2F8D-45DD-B0C2-DF80A176E131}"/>
    <cellStyle name="SAPBEXfilterDrill 4 2 5" xfId="9183" xr:uid="{470C0C50-8473-47B9-A189-F8BD54EE532F}"/>
    <cellStyle name="SAPBEXfilterDrill 4 3" xfId="752" xr:uid="{00000000-0005-0000-0000-00005B020000}"/>
    <cellStyle name="SAPBEXfilterDrill 4 3 2" xfId="1956" xr:uid="{B15DC481-A39D-4F7E-8DCE-71DE03D080DD}"/>
    <cellStyle name="SAPBEXfilterDrill 4 3 2 2" xfId="8774" xr:uid="{279D81E9-DE33-4778-AF64-0FD89CDB17C9}"/>
    <cellStyle name="SAPBEXfilterDrill 4 3 2 3" xfId="9692" xr:uid="{6AE236A6-71CB-4E5E-95B0-8B38641E7DDA}"/>
    <cellStyle name="SAPBEXfilterDrill 4 3 3" xfId="8388" xr:uid="{5045D199-5079-4ADD-B765-5CCE6143AC62}"/>
    <cellStyle name="SAPBEXfilterDrill 4 3 4" xfId="8227" xr:uid="{48CB921F-678A-4DF6-A8F4-29F89418FF39}"/>
    <cellStyle name="SAPBEXfilterDrill 4 4" xfId="1529" xr:uid="{BAFE8B4B-9E00-4305-A59C-F9251383AB16}"/>
    <cellStyle name="SAPBEXfilterDrill 4 4 2" xfId="8144" xr:uid="{F74AF08E-0518-4D02-AD44-03D5DEBC6436}"/>
    <cellStyle name="SAPBEXfilterDrill 4 4 3" xfId="9402" xr:uid="{93F234A9-D123-4940-8C33-B00CE335ED42}"/>
    <cellStyle name="SAPBEXfilterDrill 4 5" xfId="8428" xr:uid="{ED89C0AA-24A8-468F-BFB4-8596E3C6FEE2}"/>
    <cellStyle name="SAPBEXfilterDrill 4 6" xfId="1413" xr:uid="{9812EDE1-4928-4CAD-B7DC-6F140C7B504E}"/>
    <cellStyle name="SAPBEXfilterDrill 4_Forecast Flash Report" xfId="889" xr:uid="{00000000-0005-0000-0000-00005C020000}"/>
    <cellStyle name="SAPBEXfilterDrill 5" xfId="808" xr:uid="{00000000-0005-0000-0000-00005D020000}"/>
    <cellStyle name="SAPBEXfilterDrill 5 2" xfId="1997" xr:uid="{9F72B9F5-877E-43AE-AE65-A01C39E793EE}"/>
    <cellStyle name="SAPBEXfilterDrill 5 2 2" xfId="9087" xr:uid="{8E94BFCF-B761-4D61-B518-EF37F168CB0B}"/>
    <cellStyle name="SAPBEXfilterDrill 5 2 3" xfId="9733" xr:uid="{CC970589-935E-4573-8C0E-4616038DAF17}"/>
    <cellStyle name="SAPBEXfilterDrill 5 3" xfId="8228" xr:uid="{C9910FFB-3E93-4278-83D4-598B9514061B}"/>
    <cellStyle name="SAPBEXfilterDrill 5 4" xfId="8864" xr:uid="{4DE409E6-E446-4543-8BF1-EAC8DA7508C1}"/>
    <cellStyle name="SAPBEXfilterDrill 6" xfId="8856" xr:uid="{5BFDC3C3-545C-422B-A12F-5445C31165A3}"/>
    <cellStyle name="SAPBEXfilterDrill 7" xfId="9010" xr:uid="{5D783D7F-1784-407F-B66F-8A2188327886}"/>
    <cellStyle name="SAPBEXfilterDrill_Forecast Flash Report" xfId="718" xr:uid="{00000000-0005-0000-0000-00005E020000}"/>
    <cellStyle name="SAPBEXfilterItem" xfId="38" xr:uid="{00000000-0005-0000-0000-00005F020000}"/>
    <cellStyle name="SAPBEXfilterItem 2" xfId="805" xr:uid="{00000000-0005-0000-0000-000060020000}"/>
    <cellStyle name="SAPBEXfilterItem 2 2" xfId="9400" xr:uid="{9C420D57-0E26-4B69-A15C-E8037DCA4A95}"/>
    <cellStyle name="SAPBEXfilterItem 3" xfId="8793" xr:uid="{45AC6951-2584-4D74-86F6-CC8DD6F0EC75}"/>
    <cellStyle name="SAPBEXfilterItem_Forecast Flash Report" xfId="846" xr:uid="{00000000-0005-0000-0000-000061020000}"/>
    <cellStyle name="SAPBEXfilterText" xfId="58" xr:uid="{00000000-0005-0000-0000-000062020000}"/>
    <cellStyle name="SAPBEXformats" xfId="59" xr:uid="{00000000-0005-0000-0000-000063020000}"/>
    <cellStyle name="SAPBEXformats 2" xfId="97" xr:uid="{00000000-0005-0000-0000-000064020000}"/>
    <cellStyle name="SAPBEXformats 2 2" xfId="559" xr:uid="{00000000-0005-0000-0000-000065020000}"/>
    <cellStyle name="SAPBEXformats 2 2 2" xfId="1018" xr:uid="{6BC21580-025E-4866-8432-A89CFB6B49CE}"/>
    <cellStyle name="SAPBEXformats 2 2 2 2" xfId="2073" xr:uid="{0652084F-A631-49DA-8FE2-8A7D40B2DFBD}"/>
    <cellStyle name="SAPBEXformats 2 2 2 2 2" xfId="8152" xr:uid="{5E26B4D7-E8A2-4815-AAEF-EF98060D8C47}"/>
    <cellStyle name="SAPBEXformats 2 2 2 2 3" xfId="9809" xr:uid="{03C777DF-E759-4B5B-BEAA-CCAB302F5128}"/>
    <cellStyle name="SAPBEXformats 2 2 2 3" xfId="8285" xr:uid="{CDA8382A-DB38-48A9-9752-81E9F1F6866E}"/>
    <cellStyle name="SAPBEXformats 2 2 2 4" xfId="9090" xr:uid="{70FFDEE7-9145-4DBC-BD8F-1E04AD4F4EE7}"/>
    <cellStyle name="SAPBEXformats 2 2 3" xfId="1784" xr:uid="{23C44005-CE37-4CE5-AEA2-90BCAE01B7D3}"/>
    <cellStyle name="SAPBEXformats 2 2 3 2" xfId="8958" xr:uid="{7690FF7E-1F2E-433F-BF0C-BA9EDB61C9B8}"/>
    <cellStyle name="SAPBEXformats 2 2 3 3" xfId="9524" xr:uid="{348773EE-1FAE-45D4-946E-F938AE037A12}"/>
    <cellStyle name="SAPBEXformats 2 2 4" xfId="1369" xr:uid="{D6758ADD-DD89-4EC1-8027-75A45AA0AB51}"/>
    <cellStyle name="SAPBEXformats 2 2 5" xfId="9307" xr:uid="{FADB345F-F632-443D-A55A-895BD57DDD2E}"/>
    <cellStyle name="SAPBEXformats 2 3" xfId="420" xr:uid="{00000000-0005-0000-0000-000066020000}"/>
    <cellStyle name="SAPBEXformats 2 3 2" xfId="972" xr:uid="{6C993F29-238C-4058-BF7C-64426DB7BEF3}"/>
    <cellStyle name="SAPBEXformats 2 3 2 2" xfId="2027" xr:uid="{BE56B710-432E-4538-A556-65C29E2980EB}"/>
    <cellStyle name="SAPBEXformats 2 3 2 2 2" xfId="8015" xr:uid="{FEBFE639-54A6-4097-BE89-7F8FE821ED6B}"/>
    <cellStyle name="SAPBEXformats 2 3 2 2 3" xfId="9763" xr:uid="{CDE827FE-CF20-4F5C-810A-E3EEA204597F}"/>
    <cellStyle name="SAPBEXformats 2 3 2 3" xfId="8922" xr:uid="{E5E90439-C80E-4B1C-81E9-DBA3611C4E3D}"/>
    <cellStyle name="SAPBEXformats 2 3 2 4" xfId="9299" xr:uid="{0BA61DC2-5EE7-43E5-923C-77A915164F0C}"/>
    <cellStyle name="SAPBEXformats 2 3 3" xfId="1688" xr:uid="{2874C343-8A9C-42E4-9523-4441BA74C168}"/>
    <cellStyle name="SAPBEXformats 2 3 3 2" xfId="8754" xr:uid="{B81C15A9-49D0-4AD9-ADF6-CF7F1B1F79F9}"/>
    <cellStyle name="SAPBEXformats 2 3 3 3" xfId="9441" xr:uid="{F36757E1-B9BB-429F-98AF-DCB57C7F0F65}"/>
    <cellStyle name="SAPBEXformats 2 3 4" xfId="8197" xr:uid="{68FB8329-C508-44A2-8926-F155AF60CB9C}"/>
    <cellStyle name="SAPBEXformats 2 3 5" xfId="9306" xr:uid="{E3F135E6-D20F-47A3-B1EA-7B2DF05B3512}"/>
    <cellStyle name="SAPBEXformats 2 4" xfId="505" xr:uid="{00000000-0005-0000-0000-000067020000}"/>
    <cellStyle name="SAPBEXformats 2 4 2" xfId="1737" xr:uid="{D8246A46-8C31-42FD-873B-77163A138A9F}"/>
    <cellStyle name="SAPBEXformats 2 4 2 2" xfId="8948" xr:uid="{F46B736A-81A3-4115-B8F3-8E6992F7916F}"/>
    <cellStyle name="SAPBEXformats 2 4 2 3" xfId="9480" xr:uid="{0E813CC3-467D-4BE4-88B0-A3AD81B6BA5F}"/>
    <cellStyle name="SAPBEXformats 2 4 3" xfId="8342" xr:uid="{6D16407D-CA83-4B87-8ED4-829A3F2A624B}"/>
    <cellStyle name="SAPBEXformats 2 4 4" xfId="9196" xr:uid="{9EFCD843-1518-4289-8408-DB297B545750}"/>
    <cellStyle name="SAPBEXformats 2 5" xfId="8264" xr:uid="{D9D21331-2869-4777-9C0E-C2DAC6C07D06}"/>
    <cellStyle name="SAPBEXformats 2 6" xfId="8229" xr:uid="{6447289A-C1EB-4ABF-BAE0-24FCEFA9C1EE}"/>
    <cellStyle name="SAPBEXformats 2_Forecast Flash Report" xfId="835" xr:uid="{00000000-0005-0000-0000-000068020000}"/>
    <cellStyle name="SAPBEXformats 3" xfId="130" xr:uid="{00000000-0005-0000-0000-000069020000}"/>
    <cellStyle name="SAPBEXformats 3 2" xfId="592" xr:uid="{00000000-0005-0000-0000-00006A020000}"/>
    <cellStyle name="SAPBEXformats 3 2 2" xfId="1051" xr:uid="{1A119BD6-5F6A-4769-8695-807C7D6F898D}"/>
    <cellStyle name="SAPBEXformats 3 2 2 2" xfId="2106" xr:uid="{DB837B21-95B0-4194-AD34-F4DB2AB868DF}"/>
    <cellStyle name="SAPBEXformats 3 2 2 2 2" xfId="8827" xr:uid="{30CA38F7-DD08-49A9-A517-94940F05A441}"/>
    <cellStyle name="SAPBEXformats 3 2 2 2 3" xfId="9842" xr:uid="{1F702340-B6A5-47FB-84BE-318957F9AB92}"/>
    <cellStyle name="SAPBEXformats 3 2 2 3" xfId="8507" xr:uid="{9C2833DA-92B2-40E3-A137-21E6EF0D773D}"/>
    <cellStyle name="SAPBEXformats 3 2 2 4" xfId="1332" xr:uid="{AABDAC29-0A44-4559-AFD5-7C70BA10309C}"/>
    <cellStyle name="SAPBEXformats 3 2 3" xfId="1817" xr:uid="{2CD5DB62-C108-4BB3-8128-55B30E1D80EC}"/>
    <cellStyle name="SAPBEXformats 3 2 3 2" xfId="8373" xr:uid="{FC8B6CE3-2C54-4680-9E21-3E33444FF40F}"/>
    <cellStyle name="SAPBEXformats 3 2 3 3" xfId="9557" xr:uid="{A1A0251C-3FC5-4D0F-961C-0C43EB58427B}"/>
    <cellStyle name="SAPBEXformats 3 2 4" xfId="8812" xr:uid="{0C55FDF5-5CFA-4FD7-AD75-D05F7A031B56}"/>
    <cellStyle name="SAPBEXformats 3 2 5" xfId="8604" xr:uid="{544CB958-7688-4C2F-B6D0-E0C30D0A2C64}"/>
    <cellStyle name="SAPBEXformats 3 3" xfId="652" xr:uid="{00000000-0005-0000-0000-00006B020000}"/>
    <cellStyle name="SAPBEXformats 3 3 2" xfId="1082" xr:uid="{2132CE97-85BF-4952-866B-32E58E43C1B7}"/>
    <cellStyle name="SAPBEXformats 3 3 2 2" xfId="2137" xr:uid="{90DD675B-C5C8-4D45-B1EF-737A310D8177}"/>
    <cellStyle name="SAPBEXformats 3 3 2 2 2" xfId="1184" xr:uid="{7BC1E866-D390-4BDC-B3B6-73FB2356CC8E}"/>
    <cellStyle name="SAPBEXformats 3 3 2 2 3" xfId="9873" xr:uid="{01DE5AAC-ABA6-46BF-AF5B-AFD89266F3E9}"/>
    <cellStyle name="SAPBEXformats 3 3 2 3" xfId="1180" xr:uid="{DC2B8FCB-7AA1-49C8-8957-252BACFE198D}"/>
    <cellStyle name="SAPBEXformats 3 3 2 4" xfId="8059" xr:uid="{AEAA2A1D-3C98-438A-869B-DD1A1BC5DE1A}"/>
    <cellStyle name="SAPBEXformats 3 3 3" xfId="1873" xr:uid="{BB670AD2-A621-4EB7-8D60-FBB5FD5A7AEF}"/>
    <cellStyle name="SAPBEXformats 3 3 3 2" xfId="8006" xr:uid="{E8547471-E78D-43AD-ABF3-80F2015CF8B8}"/>
    <cellStyle name="SAPBEXformats 3 3 3 3" xfId="9613" xr:uid="{90BDCACF-EE29-4074-AC09-CE53C4E0775E}"/>
    <cellStyle name="SAPBEXformats 3 3 4" xfId="8861" xr:uid="{C85C9D85-0F93-4C52-BAA1-498A617168D0}"/>
    <cellStyle name="SAPBEXformats 3 3 5" xfId="7917" xr:uid="{D649BAA9-D6D7-43DA-8758-63AE8B44640F}"/>
    <cellStyle name="SAPBEXformats 3 4" xfId="694" xr:uid="{00000000-0005-0000-0000-00006C020000}"/>
    <cellStyle name="SAPBEXformats 3 4 2" xfId="1911" xr:uid="{FD2468CA-E579-4B5D-9037-233AA80CB583}"/>
    <cellStyle name="SAPBEXformats 3 4 2 2" xfId="7830" xr:uid="{95F5A6BE-B237-4C8C-B3CF-F57E863AC3AD}"/>
    <cellStyle name="SAPBEXformats 3 4 2 3" xfId="9651" xr:uid="{C52052B7-A606-4222-9BFE-AD4BC100954B}"/>
    <cellStyle name="SAPBEXformats 3 4 3" xfId="1343" xr:uid="{5500DC8A-E5A9-478C-A79D-781EB6DA4AC5}"/>
    <cellStyle name="SAPBEXformats 3 4 4" xfId="7775" xr:uid="{066CEE18-0FD8-4807-9F6F-0DC054CD7E89}"/>
    <cellStyle name="SAPBEXformats 3 5" xfId="7831" xr:uid="{9891380D-F601-4325-A1A7-05764E791B2A}"/>
    <cellStyle name="SAPBEXformats 3 6" xfId="8041" xr:uid="{4FE35977-2363-4D3D-A8BA-BDFAC0796D88}"/>
    <cellStyle name="SAPBEXformats 3_Forecast Flash Report" xfId="834" xr:uid="{00000000-0005-0000-0000-00006D020000}"/>
    <cellStyle name="SAPBEXformats 4" xfId="197" xr:uid="{00000000-0005-0000-0000-00006E020000}"/>
    <cellStyle name="SAPBEXformats 4 2" xfId="637" xr:uid="{00000000-0005-0000-0000-00006F020000}"/>
    <cellStyle name="SAPBEXformats 4 2 2" xfId="1073" xr:uid="{98E213EA-3C64-4891-9567-6A46D886E992}"/>
    <cellStyle name="SAPBEXformats 4 2 2 2" xfId="2128" xr:uid="{9A39900F-555D-4124-9D5B-41AC8F80E609}"/>
    <cellStyle name="SAPBEXformats 4 2 2 2 2" xfId="1408" xr:uid="{4D0DA748-C3D0-4B31-B170-54A089431E4E}"/>
    <cellStyle name="SAPBEXformats 4 2 2 2 3" xfId="9864" xr:uid="{329A4DCC-3744-4F5C-BBEF-371A892434F5}"/>
    <cellStyle name="SAPBEXformats 4 2 2 3" xfId="1423" xr:uid="{F18BD8B9-11B0-4FBC-91AD-3D22C5DFBEA2}"/>
    <cellStyle name="SAPBEXformats 4 2 2 4" xfId="9336" xr:uid="{00920256-A569-45A4-BC26-8435E35F7E68}"/>
    <cellStyle name="SAPBEXformats 4 2 3" xfId="1859" xr:uid="{88B4DD89-7275-4DA9-BFC6-A9E749B2A1EE}"/>
    <cellStyle name="SAPBEXformats 4 2 3 2" xfId="8180" xr:uid="{47AAE438-15E5-4371-9F4D-730A382F9BFE}"/>
    <cellStyle name="SAPBEXformats 4 2 3 3" xfId="9599" xr:uid="{E19AB392-7097-4A6A-B64F-AE54EC4FA4E8}"/>
    <cellStyle name="SAPBEXformats 4 2 4" xfId="8575" xr:uid="{EBCD5D74-36E6-44CC-9722-264B5B1DD6C8}"/>
    <cellStyle name="SAPBEXformats 4 2 5" xfId="7952" xr:uid="{5DEC4875-11EC-4D19-B231-4E22EAB79F79}"/>
    <cellStyle name="SAPBEXformats 4 3" xfId="421" xr:uid="{00000000-0005-0000-0000-000070020000}"/>
    <cellStyle name="SAPBEXformats 4 3 2" xfId="1689" xr:uid="{32F64D9D-9D5B-4439-AAEB-6CD87C697064}"/>
    <cellStyle name="SAPBEXformats 4 3 2 2" xfId="7782" xr:uid="{D8AA73BB-60DD-4CA0-A64D-97D842246589}"/>
    <cellStyle name="SAPBEXformats 4 3 2 3" xfId="9442" xr:uid="{ED184341-135F-4434-9A60-114EB10BE41A}"/>
    <cellStyle name="SAPBEXformats 4 3 3" xfId="9103" xr:uid="{53C79B8D-0370-494B-9980-FC85F65098C2}"/>
    <cellStyle name="SAPBEXformats 4 3 4" xfId="9189" xr:uid="{F6C50649-5F82-4F7C-8A49-F97C98FD32C2}"/>
    <cellStyle name="SAPBEXformats 4 4" xfId="1549" xr:uid="{0B24C02A-61A9-46AA-85D4-1EDA40AD1B0D}"/>
    <cellStyle name="SAPBEXformats 4 4 2" xfId="7956" xr:uid="{CD5EA166-2926-46C5-8449-9BCF0A29AB2F}"/>
    <cellStyle name="SAPBEXformats 4 4 3" xfId="9422" xr:uid="{2F61E9B4-C78E-40DA-BB98-5BEFA893CE91}"/>
    <cellStyle name="SAPBEXformats 4 5" xfId="9013" xr:uid="{E335F026-915A-44C7-80EE-D8CB3189034A}"/>
    <cellStyle name="SAPBEXformats 4 6" xfId="8807" xr:uid="{71057950-874D-417D-A548-56C62784B8C1}"/>
    <cellStyle name="SAPBEXformats 4_Forecast Flash Report" xfId="738" xr:uid="{00000000-0005-0000-0000-000071020000}"/>
    <cellStyle name="SAPBEXformats 5" xfId="450" xr:uid="{00000000-0005-0000-0000-000072020000}"/>
    <cellStyle name="SAPBEXformats 5 2" xfId="1710" xr:uid="{5355B6E8-69B3-404A-9FDE-F5EB16913061}"/>
    <cellStyle name="SAPBEXformats 5 2 2" xfId="8518" xr:uid="{575108D5-D216-4020-87A5-70679113970D}"/>
    <cellStyle name="SAPBEXformats 5 2 3" xfId="9463" xr:uid="{2F2896B6-0DD8-4A88-96AA-B981C2648A19}"/>
    <cellStyle name="SAPBEXformats 5 3" xfId="9037" xr:uid="{6818CF50-B9D2-4077-8ACD-D5272B26580D}"/>
    <cellStyle name="SAPBEXformats 5 4" xfId="9367" xr:uid="{15BDD521-5E74-401C-ABA1-CEBA408140F2}"/>
    <cellStyle name="SAPBEXformats 6" xfId="7872" xr:uid="{B4DB1C48-A57C-4854-B1CA-F8B45FA979C6}"/>
    <cellStyle name="SAPBEXformats 7" xfId="8258" xr:uid="{F5B10155-0A16-4D4C-8196-FFF6ED395760}"/>
    <cellStyle name="SAPBEXformats_Forecast Flash Report" xfId="855" xr:uid="{00000000-0005-0000-0000-000073020000}"/>
    <cellStyle name="SAPBEXheaderItem" xfId="41" xr:uid="{00000000-0005-0000-0000-000074020000}"/>
    <cellStyle name="SAPBEXheaderItem 2" xfId="80" xr:uid="{00000000-0005-0000-0000-000075020000}"/>
    <cellStyle name="SAPBEXheaderItem 2 2" xfId="542" xr:uid="{00000000-0005-0000-0000-000076020000}"/>
    <cellStyle name="SAPBEXheaderItem 2 2 2" xfId="1001" xr:uid="{C93641CA-F1F6-468E-8848-F40E98489B03}"/>
    <cellStyle name="SAPBEXheaderItem 2 2 2 2" xfId="2056" xr:uid="{C4E54757-FEDF-49FF-9E40-09E7D206BA3F}"/>
    <cellStyle name="SAPBEXheaderItem 2 2 2 2 2" xfId="8280" xr:uid="{9F0DB3D7-24A9-483C-8FB8-9EB350DD8D14}"/>
    <cellStyle name="SAPBEXheaderItem 2 2 2 2 3" xfId="9792" xr:uid="{253BC29B-5D9A-471D-8390-8089479B35F9}"/>
    <cellStyle name="SAPBEXheaderItem 2 2 2 3" xfId="8509" xr:uid="{106B3ABF-1651-4A7A-97C0-82D62ACB668F}"/>
    <cellStyle name="SAPBEXheaderItem 2 2 2 4" xfId="9228" xr:uid="{CA74A2F6-7B22-458F-9970-1CA4AFF1DBE6}"/>
    <cellStyle name="SAPBEXheaderItem 2 2 3" xfId="1767" xr:uid="{C4F4B8FF-C8AD-4C79-84B2-86ED7BAB0CFA}"/>
    <cellStyle name="SAPBEXheaderItem 2 2 3 2" xfId="8585" xr:uid="{B33DA755-ECF1-4C52-8845-77A5A80EA9C1}"/>
    <cellStyle name="SAPBEXheaderItem 2 2 3 3" xfId="9507" xr:uid="{E46973D7-4F5B-408A-AF97-A16FC30E1199}"/>
    <cellStyle name="SAPBEXheaderItem 2 2 4" xfId="8159" xr:uid="{5A17A708-926D-4EC2-A3EF-FF03A2ADF048}"/>
    <cellStyle name="SAPBEXheaderItem 2 2 5" xfId="9202" xr:uid="{562005A0-CD21-45EF-9975-800B51F94E07}"/>
    <cellStyle name="SAPBEXheaderItem 2 3" xfId="514" xr:uid="{00000000-0005-0000-0000-000077020000}"/>
    <cellStyle name="SAPBEXheaderItem 2 3 2" xfId="985" xr:uid="{9C31D358-BAED-4BA6-9EF6-21DF3937E74A}"/>
    <cellStyle name="SAPBEXheaderItem 2 3 2 2" xfId="2040" xr:uid="{006DB5AD-C821-4F3B-B45A-F79F173DDA66}"/>
    <cellStyle name="SAPBEXheaderItem 2 3 2 2 2" xfId="8407" xr:uid="{454678BD-9D87-48BB-9E80-2D2D473E6B9F}"/>
    <cellStyle name="SAPBEXheaderItem 2 3 2 2 3" xfId="9776" xr:uid="{0AC2B539-8713-41F4-A287-03D4CD436165}"/>
    <cellStyle name="SAPBEXheaderItem 2 3 2 3" xfId="1468" xr:uid="{72DED3CE-479A-4F8A-8D63-5E0198CF2462}"/>
    <cellStyle name="SAPBEXheaderItem 2 3 2 4" xfId="9244" xr:uid="{F140060F-B88F-4B00-9E2F-94EDEBF1B822}"/>
    <cellStyle name="SAPBEXheaderItem 2 3 3" xfId="1744" xr:uid="{D156DB4C-3436-40E7-BA75-657E653D233E}"/>
    <cellStyle name="SAPBEXheaderItem 2 3 3 2" xfId="9084" xr:uid="{D5203D26-84CE-487A-AFC3-BDF3B71C97EE}"/>
    <cellStyle name="SAPBEXheaderItem 2 3 3 3" xfId="9487" xr:uid="{4A4B5E3A-C8C6-4964-A6F8-2F3DF1482054}"/>
    <cellStyle name="SAPBEXheaderItem 2 3 4" xfId="8556" xr:uid="{23444B02-8353-429D-8BEE-1217656610A6}"/>
    <cellStyle name="SAPBEXheaderItem 2 3 5" xfId="9233" xr:uid="{8A89A805-2F4B-4D2A-B662-BABC756F4FAE}"/>
    <cellStyle name="SAPBEXheaderItem 2 4" xfId="813" xr:uid="{00000000-0005-0000-0000-000078020000}"/>
    <cellStyle name="SAPBEXheaderItem 2 4 2" xfId="2000" xr:uid="{2F9AC759-3503-49D1-865A-6E387A29165C}"/>
    <cellStyle name="SAPBEXheaderItem 2 4 2 2" xfId="1310" xr:uid="{AEADA5C2-06F9-499F-96A5-B19297558B38}"/>
    <cellStyle name="SAPBEXheaderItem 2 4 2 3" xfId="9736" xr:uid="{B002C048-9423-4A2A-BA81-F2AFA3A55D94}"/>
    <cellStyle name="SAPBEXheaderItem 2 4 3" xfId="7708" xr:uid="{A4A4F68E-A66A-4176-89D5-972B2568314B}"/>
    <cellStyle name="SAPBEXheaderItem 2 4 4" xfId="7808" xr:uid="{60084B6E-DFDA-44CA-908D-1A28D8590FA9}"/>
    <cellStyle name="SAPBEXheaderItem 2 5" xfId="1349" xr:uid="{F5C81194-9285-4518-9E2F-B2E50F437E09}"/>
    <cellStyle name="SAPBEXheaderItem 2 6" xfId="9230" xr:uid="{1FEEEC7D-E043-4DDE-B4EA-9E1FD92AA7BF}"/>
    <cellStyle name="SAPBEXheaderItem 2_Forecast Flash Report" xfId="941" xr:uid="{00000000-0005-0000-0000-000079020000}"/>
    <cellStyle name="SAPBEXheaderItem 3" xfId="113" xr:uid="{00000000-0005-0000-0000-00007A020000}"/>
    <cellStyle name="SAPBEXheaderItem 3 2" xfId="575" xr:uid="{00000000-0005-0000-0000-00007B020000}"/>
    <cellStyle name="SAPBEXheaderItem 3 2 2" xfId="1034" xr:uid="{3923426C-8692-406D-9457-150253C48AD8}"/>
    <cellStyle name="SAPBEXheaderItem 3 2 2 2" xfId="2089" xr:uid="{A9CF7552-DC3E-4096-8975-DD7D81CE94F3}"/>
    <cellStyle name="SAPBEXheaderItem 3 2 2 2 2" xfId="7944" xr:uid="{12365E7B-2132-465F-A5CC-A74B1FBF3DCA}"/>
    <cellStyle name="SAPBEXheaderItem 3 2 2 2 3" xfId="9825" xr:uid="{674A2A31-6D2D-4B85-8CAB-37D62E82E500}"/>
    <cellStyle name="SAPBEXheaderItem 3 2 2 3" xfId="7741" xr:uid="{A5F6F710-48E9-43E4-B7D2-2FD59FFEECF6}"/>
    <cellStyle name="SAPBEXheaderItem 3 2 2 4" xfId="9066" xr:uid="{C4940E92-1C41-4577-9FEA-3FE8FE4EAEF9}"/>
    <cellStyle name="SAPBEXheaderItem 3 2 3" xfId="1800" xr:uid="{3FF7E926-8A4F-4B84-A896-DF05614FABF2}"/>
    <cellStyle name="SAPBEXheaderItem 3 2 3 2" xfId="8426" xr:uid="{D590FA33-C7FC-4265-9929-84D197DE2145}"/>
    <cellStyle name="SAPBEXheaderItem 3 2 3 3" xfId="9540" xr:uid="{4D6441AE-1C43-41EC-983B-1EE322ED7DE5}"/>
    <cellStyle name="SAPBEXheaderItem 3 2 4" xfId="8341" xr:uid="{13995872-A26A-42BB-8672-22E3EB6BCC55}"/>
    <cellStyle name="SAPBEXheaderItem 3 2 5" xfId="8818" xr:uid="{A23AAE60-B4ED-4175-B1AA-D7F89C616F3A}"/>
    <cellStyle name="SAPBEXheaderItem 3 3" xfId="492" xr:uid="{00000000-0005-0000-0000-00007C020000}"/>
    <cellStyle name="SAPBEXheaderItem 3 3 2" xfId="980" xr:uid="{FBC90AC6-528C-4AC7-B787-3EDD54B8193D}"/>
    <cellStyle name="SAPBEXheaderItem 3 3 2 2" xfId="2035" xr:uid="{1031024C-139B-4242-A79C-C16DC53ECB8C}"/>
    <cellStyle name="SAPBEXheaderItem 3 3 2 2 2" xfId="9046" xr:uid="{4BECA88B-D2BE-4629-8363-FBC1440541BA}"/>
    <cellStyle name="SAPBEXheaderItem 3 3 2 2 3" xfId="9771" xr:uid="{95FC2B6D-2E34-4AF7-876B-4B0B9F873BCB}"/>
    <cellStyle name="SAPBEXheaderItem 3 3 2 3" xfId="8049" xr:uid="{9DF8C389-1215-4B66-94C8-B70A048B4B42}"/>
    <cellStyle name="SAPBEXheaderItem 3 3 2 4" xfId="9322" xr:uid="{7CEBEDAC-B2C9-42F5-8288-C5518B607BFB}"/>
    <cellStyle name="SAPBEXheaderItem 3 3 3" xfId="1727" xr:uid="{33E4437A-D763-4294-A721-F691566DFEA6}"/>
    <cellStyle name="SAPBEXheaderItem 3 3 3 2" xfId="9032" xr:uid="{12D0CC88-07B6-42B0-9A77-5DDD74078BDD}"/>
    <cellStyle name="SAPBEXheaderItem 3 3 3 3" xfId="9470" xr:uid="{1F35B3BF-97CD-477D-942B-0BBD2631BAF4}"/>
    <cellStyle name="SAPBEXheaderItem 3 3 4" xfId="8086" xr:uid="{77EA546C-81E3-47C3-8EC4-3563AD3751F8}"/>
    <cellStyle name="SAPBEXheaderItem 3 3 5" xfId="8330" xr:uid="{D17691FA-C80C-4B12-ADD1-6E54C067A450}"/>
    <cellStyle name="SAPBEXheaderItem 3 4" xfId="785" xr:uid="{00000000-0005-0000-0000-00007D020000}"/>
    <cellStyle name="SAPBEXheaderItem 3 4 2" xfId="1985" xr:uid="{41E960DA-F061-4F4A-B1E5-4278767BCC72}"/>
    <cellStyle name="SAPBEXheaderItem 3 4 2 2" xfId="8996" xr:uid="{6D119E2C-08D7-4F35-AF3F-B4CA7A82732D}"/>
    <cellStyle name="SAPBEXheaderItem 3 4 2 3" xfId="9721" xr:uid="{463445D1-24F9-4836-87A2-53CD1405633E}"/>
    <cellStyle name="SAPBEXheaderItem 3 4 3" xfId="8444" xr:uid="{C36CCED6-AD82-4CE0-A841-4934F8EF33C8}"/>
    <cellStyle name="SAPBEXheaderItem 3 4 4" xfId="7959" xr:uid="{9D4DA862-D3E7-479D-86E8-EC06E6D48789}"/>
    <cellStyle name="SAPBEXheaderItem 3 5" xfId="7989" xr:uid="{B9BD4D92-75DF-44B0-8753-A668F50B4B9B}"/>
    <cellStyle name="SAPBEXheaderItem 3 6" xfId="8804" xr:uid="{3AE28310-A928-4836-84EA-905BA817DD8E}"/>
    <cellStyle name="SAPBEXheaderItem 3_Forecast Flash Report" xfId="964" xr:uid="{00000000-0005-0000-0000-00007E020000}"/>
    <cellStyle name="SAPBEXheaderItem 4" xfId="180" xr:uid="{00000000-0005-0000-0000-00007F020000}"/>
    <cellStyle name="SAPBEXheaderItem 4 2" xfId="671" xr:uid="{00000000-0005-0000-0000-000080020000}"/>
    <cellStyle name="SAPBEXheaderItem 4 2 2" xfId="1095" xr:uid="{0BF6BA94-11DF-478B-9529-6FA25A0E2E97}"/>
    <cellStyle name="SAPBEXheaderItem 4 2 2 2" xfId="2150" xr:uid="{E024F57F-8607-447B-A8AD-56BA335534C1}"/>
    <cellStyle name="SAPBEXheaderItem 4 2 2 2 2" xfId="8665" xr:uid="{9A06D372-D496-4DCD-B228-3F77AAC2BA73}"/>
    <cellStyle name="SAPBEXheaderItem 4 2 2 2 3" xfId="9886" xr:uid="{85134161-0E0B-4C6D-9FF5-197DCD5344E3}"/>
    <cellStyle name="SAPBEXheaderItem 4 2 2 3" xfId="8567" xr:uid="{8313702F-507C-41D2-8496-6D1FF7A38CBD}"/>
    <cellStyle name="SAPBEXheaderItem 4 2 2 4" xfId="8210" xr:uid="{2C15CC0D-B237-475C-B5D0-19B36E816A8F}"/>
    <cellStyle name="SAPBEXheaderItem 4 2 3" xfId="1889" xr:uid="{98365A59-50AD-491F-BF13-5215D8264EAF}"/>
    <cellStyle name="SAPBEXheaderItem 4 2 3 2" xfId="7748" xr:uid="{64756C4D-667C-4EE4-9D45-D757F3717CD5}"/>
    <cellStyle name="SAPBEXheaderItem 4 2 3 3" xfId="9629" xr:uid="{BB3C1B47-74D5-407B-8879-FB4B621EE170}"/>
    <cellStyle name="SAPBEXheaderItem 4 2 4" xfId="7963" xr:uid="{8D455AFA-10A9-415D-B47C-7D3A4DC955ED}"/>
    <cellStyle name="SAPBEXheaderItem 4 2 5" xfId="8290" xr:uid="{0A824C43-6F20-4952-9E35-96BA36B687BE}"/>
    <cellStyle name="SAPBEXheaderItem 4 3" xfId="770" xr:uid="{00000000-0005-0000-0000-000081020000}"/>
    <cellStyle name="SAPBEXheaderItem 4 3 2" xfId="1973" xr:uid="{AEB8CFD0-072F-4864-ACE3-8E41945B5324}"/>
    <cellStyle name="SAPBEXheaderItem 4 3 2 2" xfId="8125" xr:uid="{1C68D588-9E4F-49A9-B4CF-A1DAA09837CA}"/>
    <cellStyle name="SAPBEXheaderItem 4 3 2 3" xfId="9709" xr:uid="{A23E86EF-3A56-4A06-83DE-89741EB87437}"/>
    <cellStyle name="SAPBEXheaderItem 4 3 3" xfId="8568" xr:uid="{D6C182FE-A340-455D-9DB0-803BC2CA84BA}"/>
    <cellStyle name="SAPBEXheaderItem 4 3 4" xfId="9263" xr:uid="{F46ACA08-E0F7-47E8-831D-A373A1A9EAAF}"/>
    <cellStyle name="SAPBEXheaderItem 4 4" xfId="1532" xr:uid="{7361B283-98D9-4FD0-B5FF-4E0644B83CF4}"/>
    <cellStyle name="SAPBEXheaderItem 4 4 2" xfId="8750" xr:uid="{97DA3DD0-CA4D-40FF-888A-9DA79E4E16F8}"/>
    <cellStyle name="SAPBEXheaderItem 4 4 3" xfId="9405" xr:uid="{D8D2C834-BDA5-4ED2-B26E-4F922C7D5525}"/>
    <cellStyle name="SAPBEXheaderItem 4 5" xfId="8744" xr:uid="{161BB154-71FF-4489-87E4-C5E56218EFF9}"/>
    <cellStyle name="SAPBEXheaderItem 4 6" xfId="8098" xr:uid="{CAFD31CB-5CED-4712-852D-72CF47CB5B38}"/>
    <cellStyle name="SAPBEXheaderItem 4_Forecast Flash Report" xfId="432" xr:uid="{00000000-0005-0000-0000-000082020000}"/>
    <cellStyle name="SAPBEXheaderItem 5" xfId="701" xr:uid="{00000000-0005-0000-0000-000083020000}"/>
    <cellStyle name="SAPBEXheaderItem 5 2" xfId="1917" xr:uid="{B128EE8E-BC96-4130-8D02-D2C88926CA98}"/>
    <cellStyle name="SAPBEXheaderItem 5 2 2" xfId="7832" xr:uid="{C6E0B3C7-875B-4DDE-B494-4C63B26DE91D}"/>
    <cellStyle name="SAPBEXheaderItem 5 2 3" xfId="9657" xr:uid="{05D119AC-ABCA-48EE-9285-1A90CD2D72F4}"/>
    <cellStyle name="SAPBEXheaderItem 5 3" xfId="9162" xr:uid="{C31ED1B3-D5C0-444A-A485-24D259018DC2}"/>
    <cellStyle name="SAPBEXheaderItem 5 4" xfId="9371" xr:uid="{ACD3A31A-295D-42D4-89F8-B94093F5F8F3}"/>
    <cellStyle name="SAPBEXheaderItem 6" xfId="1401" xr:uid="{1849DD59-B076-4B3C-BB35-172C9134DA7B}"/>
    <cellStyle name="SAPBEXheaderItem 7" xfId="1412" xr:uid="{3AC49C89-49CA-4206-9521-A0BDD46035C6}"/>
    <cellStyle name="SAPBEXheaderItem_Forecast Flash Report" xfId="919" xr:uid="{00000000-0005-0000-0000-000084020000}"/>
    <cellStyle name="SAPBEXheaderText" xfId="40" xr:uid="{00000000-0005-0000-0000-000085020000}"/>
    <cellStyle name="SAPBEXheaderText 2" xfId="79" xr:uid="{00000000-0005-0000-0000-000086020000}"/>
    <cellStyle name="SAPBEXheaderText 2 2" xfId="217" xr:uid="{00000000-0005-0000-0000-000087020000}"/>
    <cellStyle name="SAPBEXheaderText 2 2 2" xfId="682" xr:uid="{00000000-0005-0000-0000-000088020000}"/>
    <cellStyle name="SAPBEXheaderText 2 2 2 2" xfId="1104" xr:uid="{20182E07-DD69-49B2-97BD-5ADFC6BF72BC}"/>
    <cellStyle name="SAPBEXheaderText 2 2 2 2 2" xfId="2159" xr:uid="{5B89FE83-B8A5-4021-9E7B-873DDC9AD5FA}"/>
    <cellStyle name="SAPBEXheaderText 2 2 2 2 2 2" xfId="1281" xr:uid="{8428A41B-E50B-43FB-B8EF-41B643EBB5A3}"/>
    <cellStyle name="SAPBEXheaderText 2 2 2 2 2 3" xfId="9895" xr:uid="{D74D3C58-CFB7-456B-A1A2-88A6D51A8DEE}"/>
    <cellStyle name="SAPBEXheaderText 2 2 2 2 3" xfId="8423" xr:uid="{C2C516BA-D314-4114-8452-819E5E4BA388}"/>
    <cellStyle name="SAPBEXheaderText 2 2 2 2 4" xfId="1287" xr:uid="{7D19CC03-2290-4D8C-AB1C-2228E9520292}"/>
    <cellStyle name="SAPBEXheaderText 2 2 2 3" xfId="1899" xr:uid="{BABDDEF0-86E0-4630-BEE4-94BA6E9B254D}"/>
    <cellStyle name="SAPBEXheaderText 2 2 2 3 2" xfId="8510" xr:uid="{962E5E77-D037-4860-80C0-C36B5B7D6B9E}"/>
    <cellStyle name="SAPBEXheaderText 2 2 2 3 3" xfId="9639" xr:uid="{702F6DA6-7005-4484-820D-BFA54BADB535}"/>
    <cellStyle name="SAPBEXheaderText 2 2 2 4" xfId="8359" xr:uid="{A6C52780-D934-4BAA-A94D-D35D63747B73}"/>
    <cellStyle name="SAPBEXheaderText 2 2 2 5" xfId="9294" xr:uid="{CA9FB8E3-0BDD-46F7-9F7E-296FBC728CF8}"/>
    <cellStyle name="SAPBEXheaderText 2 2 3" xfId="688" xr:uid="{00000000-0005-0000-0000-000089020000}"/>
    <cellStyle name="SAPBEXheaderText 2 2 3 2" xfId="1905" xr:uid="{08D39CE0-AB62-4B17-8C61-D1E36DBA525B}"/>
    <cellStyle name="SAPBEXheaderText 2 2 3 2 2" xfId="8775" xr:uid="{FD3255E3-5F62-49D8-9BD5-75EBE199EC47}"/>
    <cellStyle name="SAPBEXheaderText 2 2 3 2 3" xfId="9645" xr:uid="{2D496928-0A4A-4E2B-A91E-4A381C5C14F9}"/>
    <cellStyle name="SAPBEXheaderText 2 2 3 3" xfId="8706" xr:uid="{C73E27A9-61D6-43E2-A19E-F6374E78522F}"/>
    <cellStyle name="SAPBEXheaderText 2 2 3 4" xfId="8183" xr:uid="{94403919-3D02-4CBA-9541-566204B65C62}"/>
    <cellStyle name="SAPBEXheaderText 2 2 4" xfId="1568" xr:uid="{A8148047-1937-4327-A59C-88EF3DC596BC}"/>
    <cellStyle name="SAPBEXheaderText 2 2 4 2" xfId="8085" xr:uid="{BF5A15E4-8649-43E9-B931-7B5F9F7AF61B}"/>
    <cellStyle name="SAPBEXheaderText 2 2 4 3" xfId="9437" xr:uid="{10CDAB04-FB6D-4F87-A676-CAD5511A838D}"/>
    <cellStyle name="SAPBEXheaderText 2 2 5" xfId="8499" xr:uid="{53AFA60B-ACB2-4005-B797-68365578C1D7}"/>
    <cellStyle name="SAPBEXheaderText 2 2 6" xfId="9241" xr:uid="{6102FA8D-CDE9-46E8-A344-7500E05573C6}"/>
    <cellStyle name="SAPBEXheaderText 2 2_Forecast Flash Report" xfId="497" xr:uid="{00000000-0005-0000-0000-00008A020000}"/>
    <cellStyle name="SAPBEXheaderText 2 3" xfId="516" xr:uid="{00000000-0005-0000-0000-00008B020000}"/>
    <cellStyle name="SAPBEXheaderText 2 3 2" xfId="987" xr:uid="{11BDB78B-F518-4959-A150-61018D008822}"/>
    <cellStyle name="SAPBEXheaderText 2 3 2 2" xfId="2042" xr:uid="{2406DEBA-88B1-433F-B301-FD09F2008761}"/>
    <cellStyle name="SAPBEXheaderText 2 3 2 2 2" xfId="1268" xr:uid="{C7C0453D-4C2A-4338-8155-8061F3BE7ACF}"/>
    <cellStyle name="SAPBEXheaderText 2 3 2 2 3" xfId="9778" xr:uid="{CBECAF48-D8FA-4A12-BF7C-EDAC2DFC7CB6}"/>
    <cellStyle name="SAPBEXheaderText 2 3 2 3" xfId="8741" xr:uid="{CBB40799-7440-4FEE-9EE1-3E1485B23094}"/>
    <cellStyle name="SAPBEXheaderText 2 3 2 4" xfId="8894" xr:uid="{EFA8617C-F121-40C7-B7E7-E47205E99AE0}"/>
    <cellStyle name="SAPBEXheaderText 2 3 3" xfId="1746" xr:uid="{FDF916F7-5194-470C-B1E1-3EC50412ADA1}"/>
    <cellStyle name="SAPBEXheaderText 2 3 3 2" xfId="8847" xr:uid="{FFF58E68-BB40-4C4C-A538-F7B5A5EE8A7F}"/>
    <cellStyle name="SAPBEXheaderText 2 3 3 3" xfId="9489" xr:uid="{47EBFBEE-C295-4A98-A893-5A546762F7FA}"/>
    <cellStyle name="SAPBEXheaderText 2 3 4" xfId="8071" xr:uid="{F2A16AC4-76E3-489F-A39E-6FFFC1A9FAE0}"/>
    <cellStyle name="SAPBEXheaderText 2 3 5" xfId="9259" xr:uid="{584B367C-E891-4521-9EE7-2383683FE200}"/>
    <cellStyle name="SAPBEXheaderText 2 4" xfId="839" xr:uid="{00000000-0005-0000-0000-00008C020000}"/>
    <cellStyle name="SAPBEXheaderText 2 4 2" xfId="2012" xr:uid="{CBF8D4C9-21D4-49E8-9FE7-520362615BD7}"/>
    <cellStyle name="SAPBEXheaderText 2 4 2 2" xfId="9152" xr:uid="{D3528EC2-F49A-426F-B676-DBBC89CD5C58}"/>
    <cellStyle name="SAPBEXheaderText 2 4 2 3" xfId="9748" xr:uid="{4C482C98-9DC3-4FF4-BAB9-4DF640BD4ED0}"/>
    <cellStyle name="SAPBEXheaderText 2 4 3" xfId="7784" xr:uid="{B060AFF2-BA07-4953-A345-DDA793A7CC35}"/>
    <cellStyle name="SAPBEXheaderText 2 4 4" xfId="8991" xr:uid="{E4285471-7339-47D6-8AF5-FDA4FB348DD0}"/>
    <cellStyle name="SAPBEXheaderText 2 5" xfId="8257" xr:uid="{89C15494-236C-48AE-ABAC-9AEE23D1BF3E}"/>
    <cellStyle name="SAPBEXheaderText 2 6" xfId="9251" xr:uid="{6CB107C8-BD06-4854-87A6-1FA63A0FAD77}"/>
    <cellStyle name="SAPBEXheaderText 2_Forecast Flash Report" xfId="700" xr:uid="{00000000-0005-0000-0000-00008D020000}"/>
    <cellStyle name="SAPBEXheaderText 3" xfId="112" xr:uid="{00000000-0005-0000-0000-00008E020000}"/>
    <cellStyle name="SAPBEXheaderText 3 2" xfId="574" xr:uid="{00000000-0005-0000-0000-00008F020000}"/>
    <cellStyle name="SAPBEXheaderText 3 2 2" xfId="1033" xr:uid="{D1B86728-7151-4B40-9302-91A9B765DF5A}"/>
    <cellStyle name="SAPBEXheaderText 3 2 2 2" xfId="2088" xr:uid="{C3EFDE03-FD29-42F7-8654-F2151AD63F9E}"/>
    <cellStyle name="SAPBEXheaderText 3 2 2 2 2" xfId="8967" xr:uid="{5B08ED45-AA38-4B7C-BB6D-F678B63501A9}"/>
    <cellStyle name="SAPBEXheaderText 3 2 2 2 3" xfId="9824" xr:uid="{A6EF26AD-377B-43CA-BF9A-B1F41F2F887C}"/>
    <cellStyle name="SAPBEXheaderText 3 2 2 3" xfId="8166" xr:uid="{55D29053-FA07-462D-81E8-AB09C9F8DEFB}"/>
    <cellStyle name="SAPBEXheaderText 3 2 2 4" xfId="8766" xr:uid="{28017318-E3AC-4A56-9F4D-22D94CEA67B9}"/>
    <cellStyle name="SAPBEXheaderText 3 2 3" xfId="1799" xr:uid="{4F3A2C6B-BF72-45D0-AA93-D70DE123C94B}"/>
    <cellStyle name="SAPBEXheaderText 3 2 3 2" xfId="8425" xr:uid="{9ECC018F-7B20-48DB-8340-BD7A8CFBEB6D}"/>
    <cellStyle name="SAPBEXheaderText 3 2 3 3" xfId="9539" xr:uid="{6E7EA885-1A82-4BDE-8A62-14D0AE8473D7}"/>
    <cellStyle name="SAPBEXheaderText 3 2 4" xfId="8117" xr:uid="{43ECC611-48D2-42B5-B2C3-12CE76A1CC61}"/>
    <cellStyle name="SAPBEXheaderText 3 2 5" xfId="7745" xr:uid="{E9376464-15BD-4340-9BE8-6986E2E22467}"/>
    <cellStyle name="SAPBEXheaderText 3 3" xfId="640" xr:uid="{00000000-0005-0000-0000-000090020000}"/>
    <cellStyle name="SAPBEXheaderText 3 3 2" xfId="1075" xr:uid="{CEC8320A-A5AC-4974-8BA6-5C9E10F69695}"/>
    <cellStyle name="SAPBEXheaderText 3 3 2 2" xfId="2130" xr:uid="{7A5090CF-39E1-4389-BC84-2622533A21E7}"/>
    <cellStyle name="SAPBEXheaderText 3 3 2 2 2" xfId="8753" xr:uid="{94DACC1C-7E36-4056-B3A4-12322167F7E9}"/>
    <cellStyle name="SAPBEXheaderText 3 3 2 2 3" xfId="9866" xr:uid="{BA09EF5B-1B7C-4601-A248-0C37942BED27}"/>
    <cellStyle name="SAPBEXheaderText 3 3 2 3" xfId="7766" xr:uid="{8D57CA1F-065B-4AA7-B6DA-9CE402236A81}"/>
    <cellStyle name="SAPBEXheaderText 3 3 2 4" xfId="7803" xr:uid="{01E10C13-9720-4D72-AA64-919D18B39EC1}"/>
    <cellStyle name="SAPBEXheaderText 3 3 3" xfId="1862" xr:uid="{808A7A9A-707A-4A37-9AF8-86453A1B2FEA}"/>
    <cellStyle name="SAPBEXheaderText 3 3 3 2" xfId="9131" xr:uid="{1D88EFF3-B046-42AF-B561-E143402F4B1E}"/>
    <cellStyle name="SAPBEXheaderText 3 3 3 3" xfId="9602" xr:uid="{CF8273F4-D84E-4673-BF59-64005DF375A5}"/>
    <cellStyle name="SAPBEXheaderText 3 3 4" xfId="8538" xr:uid="{8F54F820-D2C9-42F2-8D1D-4A8EDB3EE5E3}"/>
    <cellStyle name="SAPBEXheaderText 3 3 5" xfId="9177" xr:uid="{E8F5931D-8A56-4585-8AD0-F35643A723BE}"/>
    <cellStyle name="SAPBEXheaderText 3 4" xfId="698" xr:uid="{00000000-0005-0000-0000-000091020000}"/>
    <cellStyle name="SAPBEXheaderText 3 4 2" xfId="1915" xr:uid="{DD48C3CE-82B0-4AAF-9FAD-0C202BBDC441}"/>
    <cellStyle name="SAPBEXheaderText 3 4 2 2" xfId="7720" xr:uid="{2AA72B8A-4478-4C90-A4F8-E57D764210F2}"/>
    <cellStyle name="SAPBEXheaderText 3 4 2 3" xfId="9655" xr:uid="{F1F1F023-18A8-4B44-B4CE-EE64D997B236}"/>
    <cellStyle name="SAPBEXheaderText 3 4 3" xfId="8073" xr:uid="{A4140A3D-F796-463F-83BE-7C48AD817EE0}"/>
    <cellStyle name="SAPBEXheaderText 3 4 4" xfId="1173" xr:uid="{898E5A65-F7AA-4A84-9C7B-2B380A115176}"/>
    <cellStyle name="SAPBEXheaderText 3 5" xfId="8721" xr:uid="{6F13614E-D2E3-45CF-B76C-C1A41FA2EC18}"/>
    <cellStyle name="SAPBEXheaderText 3 6" xfId="8007" xr:uid="{3EFE2D2D-C4AC-495A-81D9-9A61EC1F5610}"/>
    <cellStyle name="SAPBEXheaderText 3_Forecast Flash Report" xfId="962" xr:uid="{00000000-0005-0000-0000-000092020000}"/>
    <cellStyle name="SAPBEXheaderText 4" xfId="181" xr:uid="{00000000-0005-0000-0000-000093020000}"/>
    <cellStyle name="SAPBEXheaderText 4 2" xfId="723" xr:uid="{00000000-0005-0000-0000-000094020000}"/>
    <cellStyle name="SAPBEXheaderText 4 2 2" xfId="1126" xr:uid="{EE4DA35B-329F-4910-9725-2A2332C21990}"/>
    <cellStyle name="SAPBEXheaderText 4 2 2 2" xfId="2181" xr:uid="{912AC224-C253-4B42-8735-AC80C708BFA9}"/>
    <cellStyle name="SAPBEXheaderText 4 2 2 2 2" xfId="1224" xr:uid="{B241378A-F7A8-4603-8AE3-1047FCF172C5}"/>
    <cellStyle name="SAPBEXheaderText 4 2 2 2 3" xfId="9917" xr:uid="{3F1C23FE-AFDF-403C-B1DA-50D0079AD4BA}"/>
    <cellStyle name="SAPBEXheaderText 4 2 2 3" xfId="8619" xr:uid="{545A362E-B34C-4A5C-A0D8-3E31A5C3C078}"/>
    <cellStyle name="SAPBEXheaderText 4 2 2 4" xfId="7934" xr:uid="{5AD8FFB6-36A9-4FE7-BA02-419122BAFEE3}"/>
    <cellStyle name="SAPBEXheaderText 4 2 3" xfId="1934" xr:uid="{A1396A2F-0175-45A7-8DAD-9DF2DCA5B429}"/>
    <cellStyle name="SAPBEXheaderText 4 2 3 2" xfId="8491" xr:uid="{237F240A-751F-46C2-82B3-2908A52F3ABB}"/>
    <cellStyle name="SAPBEXheaderText 4 2 3 3" xfId="9671" xr:uid="{BB640A28-E9E1-4B4C-8FD2-1C0B516896BC}"/>
    <cellStyle name="SAPBEXheaderText 4 2 4" xfId="8450" xr:uid="{C8A62BB8-A7FA-4878-B1B9-C855117CC984}"/>
    <cellStyle name="SAPBEXheaderText 4 2 5" xfId="8433" xr:uid="{51E62E4D-F5F7-48B9-85A9-D276212AA91A}"/>
    <cellStyle name="SAPBEXheaderText 4 3" xfId="730" xr:uid="{00000000-0005-0000-0000-000095020000}"/>
    <cellStyle name="SAPBEXheaderText 4 3 2" xfId="1940" xr:uid="{387F7B26-2AEC-4950-B262-6D503B76607F}"/>
    <cellStyle name="SAPBEXheaderText 4 3 2 2" xfId="8331" xr:uid="{418949A5-909A-4B0B-A7FB-B56659489F91}"/>
    <cellStyle name="SAPBEXheaderText 4 3 2 3" xfId="9677" xr:uid="{61E6AB0D-268B-49DE-9852-0752CF7E74E4}"/>
    <cellStyle name="SAPBEXheaderText 4 3 3" xfId="8651" xr:uid="{43541FDE-54B9-4403-BB0F-A143000764C0}"/>
    <cellStyle name="SAPBEXheaderText 4 3 4" xfId="8262" xr:uid="{23CB1F28-237C-4832-8430-315C95136E0A}"/>
    <cellStyle name="SAPBEXheaderText 4 4" xfId="1533" xr:uid="{AA2E6CAB-F0F2-40C6-959D-0E05C81ECBDD}"/>
    <cellStyle name="SAPBEXheaderText 4 4 2" xfId="7814" xr:uid="{2827E502-EDC5-448D-A664-F830F79E5D73}"/>
    <cellStyle name="SAPBEXheaderText 4 4 3" xfId="9406" xr:uid="{26C5CF87-393B-4F36-8B84-69729A67F2AF}"/>
    <cellStyle name="SAPBEXheaderText 4 5" xfId="8532" xr:uid="{FF29BC99-1E16-4724-9E28-931DD01B0EDD}"/>
    <cellStyle name="SAPBEXheaderText 4 6" xfId="8022" xr:uid="{92AECA4F-76A8-42D1-8D29-9F5C7B442194}"/>
    <cellStyle name="SAPBEXheaderText 4_Forecast Flash Report" xfId="894" xr:uid="{00000000-0005-0000-0000-000096020000}"/>
    <cellStyle name="SAPBEXheaderText 5" xfId="438" xr:uid="{00000000-0005-0000-0000-000097020000}"/>
    <cellStyle name="SAPBEXheaderText 5 2" xfId="1698" xr:uid="{D4490717-30AE-44DE-B251-8A2E3BD8BA7A}"/>
    <cellStyle name="SAPBEXheaderText 5 2 2" xfId="8553" xr:uid="{50B72AE4-57CC-4946-9A8D-8313907602FE}"/>
    <cellStyle name="SAPBEXheaderText 5 2 3" xfId="9451" xr:uid="{E1B1014D-D392-460A-BEDE-747D2FBE9918}"/>
    <cellStyle name="SAPBEXheaderText 5 3" xfId="1382" xr:uid="{55876F45-B844-410C-B5A0-7808454789FB}"/>
    <cellStyle name="SAPBEXheaderText 5 4" xfId="9191" xr:uid="{714CD5B1-BB5A-4A61-A863-93DBC5F9049A}"/>
    <cellStyle name="SAPBEXheaderText 6" xfId="8288" xr:uid="{F3C7CA9C-B37C-4DB1-BF69-B508D165A7E5}"/>
    <cellStyle name="SAPBEXheaderText 7" xfId="7828" xr:uid="{EA5C27B8-3BE7-4199-B2DF-E1ED1E3A4E40}"/>
    <cellStyle name="SAPBEXheaderText_Forecast Flash Report" xfId="812" xr:uid="{00000000-0005-0000-0000-000098020000}"/>
    <cellStyle name="SAPBEXHLevel0" xfId="60" xr:uid="{00000000-0005-0000-0000-000099020000}"/>
    <cellStyle name="SAPBEXHLevel0 2" xfId="98" xr:uid="{00000000-0005-0000-0000-00009A020000}"/>
    <cellStyle name="SAPBEXHLevel0 2 2" xfId="560" xr:uid="{00000000-0005-0000-0000-00009B020000}"/>
    <cellStyle name="SAPBEXHLevel0 2 2 2" xfId="1019" xr:uid="{1A99679B-1ABA-4D5B-AB87-BE3348B333B8}"/>
    <cellStyle name="SAPBEXHLevel0 2 2 2 2" xfId="2074" xr:uid="{FF2F1E79-1F2D-4575-8590-C0100A65B960}"/>
    <cellStyle name="SAPBEXHLevel0 2 2 2 2 2" xfId="8091" xr:uid="{77575C32-C9BC-4DCC-93B2-1A7C8A19084B}"/>
    <cellStyle name="SAPBEXHLevel0 2 2 2 2 3" xfId="9810" xr:uid="{1571F111-998D-42E0-AD83-E3AEAF70E1EF}"/>
    <cellStyle name="SAPBEXHLevel0 2 2 2 3" xfId="8028" xr:uid="{E4032A8B-C379-4267-A653-71EBD3BA5249}"/>
    <cellStyle name="SAPBEXHLevel0 2 2 2 4" xfId="8351" xr:uid="{7AF36E7A-A8DF-461A-B704-119D93824916}"/>
    <cellStyle name="SAPBEXHLevel0 2 2 3" xfId="1785" xr:uid="{3F6395C0-C7C9-404E-A151-24B839881895}"/>
    <cellStyle name="SAPBEXHLevel0 2 2 3 2" xfId="8242" xr:uid="{296847AD-B974-4E0F-9A73-E05DA925E9D9}"/>
    <cellStyle name="SAPBEXHLevel0 2 2 3 3" xfId="9525" xr:uid="{44FA9930-A637-413B-B338-9548D85D07EE}"/>
    <cellStyle name="SAPBEXHLevel0 2 2 4" xfId="8213" xr:uid="{D0895210-DAB1-43AE-B241-26D4BD6181F4}"/>
    <cellStyle name="SAPBEXHLevel0 2 2 5" xfId="9287" xr:uid="{3C10D1A7-304E-40B4-82CC-AA40DF73A239}"/>
    <cellStyle name="SAPBEXHLevel0 2 3" xfId="699" xr:uid="{00000000-0005-0000-0000-00009C020000}"/>
    <cellStyle name="SAPBEXHLevel0 2 3 2" xfId="1118" xr:uid="{D202E01A-D62F-4CDB-B612-337798C43D11}"/>
    <cellStyle name="SAPBEXHLevel0 2 3 2 2" xfId="2173" xr:uid="{B5DD32F3-208A-457D-966C-B053D063758F}"/>
    <cellStyle name="SAPBEXHLevel0 2 3 2 2 2" xfId="9011" xr:uid="{B0AA4606-DF9D-4AE1-82B4-BA1D8F8842E4}"/>
    <cellStyle name="SAPBEXHLevel0 2 3 2 2 3" xfId="9909" xr:uid="{1FB78FAD-9F41-4094-8ECB-E0CCFEE8BCF3}"/>
    <cellStyle name="SAPBEXHLevel0 2 3 2 3" xfId="8929" xr:uid="{F253002C-2AED-4A59-BEA2-574FA9EF3DF5}"/>
    <cellStyle name="SAPBEXHLevel0 2 3 2 4" xfId="8989" xr:uid="{14E66942-62C8-4D06-B20A-7A4F31DA3736}"/>
    <cellStyle name="SAPBEXHLevel0 2 3 3" xfId="1916" xr:uid="{26AA03BC-2CBD-489A-8179-ED9B922B6484}"/>
    <cellStyle name="SAPBEXHLevel0 2 3 3 2" xfId="8573" xr:uid="{DA7885FC-7DCC-4B96-B07B-3A147842E4A4}"/>
    <cellStyle name="SAPBEXHLevel0 2 3 3 3" xfId="9656" xr:uid="{7D939DC4-CB8D-4348-AC7A-F1FA31A312B3}"/>
    <cellStyle name="SAPBEXHLevel0 2 3 4" xfId="9041" xr:uid="{E6FC4B1D-9AE7-42F1-9523-2EA5E8A565EE}"/>
    <cellStyle name="SAPBEXHLevel0 2 3 5" xfId="8690" xr:uid="{A538D1A4-83A2-4470-AEEF-77DEE46D4886}"/>
    <cellStyle name="SAPBEXHLevel0 2 4" xfId="648" xr:uid="{00000000-0005-0000-0000-00009D020000}"/>
    <cellStyle name="SAPBEXHLevel0 2 4 2" xfId="1869" xr:uid="{59D1C983-F018-426B-BB6A-A46060DAA7AF}"/>
    <cellStyle name="SAPBEXHLevel0 2 4 2 2" xfId="8467" xr:uid="{9D528AC7-AE9F-4D20-B5BA-35BC94FB6244}"/>
    <cellStyle name="SAPBEXHLevel0 2 4 2 3" xfId="9609" xr:uid="{72EC7405-0C1D-4D3B-A8C0-A913C44CDF45}"/>
    <cellStyle name="SAPBEXHLevel0 2 4 3" xfId="8798" xr:uid="{1CCCC04E-7734-466D-BA9E-E3D8D4E9E995}"/>
    <cellStyle name="SAPBEXHLevel0 2 4 4" xfId="9030" xr:uid="{A6943FE0-1DB9-4DAE-A3DB-71EEF6182384}"/>
    <cellStyle name="SAPBEXHLevel0 2 5" xfId="8588" xr:uid="{62B1D61A-AF5A-4099-8A47-CAE3A610D0C4}"/>
    <cellStyle name="SAPBEXHLevel0 2 6" xfId="8212" xr:uid="{C69EC95B-38C2-482C-88E9-6416F9F521FA}"/>
    <cellStyle name="SAPBEXHLevel0 2_Forecast Flash Report" xfId="828" xr:uid="{00000000-0005-0000-0000-00009E020000}"/>
    <cellStyle name="SAPBEXHLevel0 3" xfId="131" xr:uid="{00000000-0005-0000-0000-00009F020000}"/>
    <cellStyle name="SAPBEXHLevel0 3 2" xfId="593" xr:uid="{00000000-0005-0000-0000-0000A0020000}"/>
    <cellStyle name="SAPBEXHLevel0 3 2 2" xfId="1052" xr:uid="{EAC0B2D8-E2D2-419A-8F3D-D432249CC703}"/>
    <cellStyle name="SAPBEXHLevel0 3 2 2 2" xfId="2107" xr:uid="{984EE8F0-B2D3-4ED7-8FD2-932442B195E1}"/>
    <cellStyle name="SAPBEXHLevel0 3 2 2 2 2" xfId="8760" xr:uid="{BFEFB76B-370E-47C5-AC87-D5CF536DA1FD}"/>
    <cellStyle name="SAPBEXHLevel0 3 2 2 2 3" xfId="9843" xr:uid="{1E2964FC-27E5-4326-BAA8-63F85900E779}"/>
    <cellStyle name="SAPBEXHLevel0 3 2 2 3" xfId="7733" xr:uid="{8A430F23-D044-49C1-BA12-3EC28A61E4E7}"/>
    <cellStyle name="SAPBEXHLevel0 3 2 2 4" xfId="9217" xr:uid="{7C4176A1-BD70-4B09-8804-39EA05F4D877}"/>
    <cellStyle name="SAPBEXHLevel0 3 2 3" xfId="1818" xr:uid="{CF2B7BDD-3D77-4362-BADA-14CBFE2C8ECF}"/>
    <cellStyle name="SAPBEXHLevel0 3 2 3 2" xfId="1340" xr:uid="{F4A16541-DA71-4F21-B081-63DF668BA013}"/>
    <cellStyle name="SAPBEXHLevel0 3 2 3 3" xfId="9558" xr:uid="{8E403129-B403-4B2C-95D6-E8E8395C3FA5}"/>
    <cellStyle name="SAPBEXHLevel0 3 2 4" xfId="8413" xr:uid="{7BCE3E9D-E54B-4A50-B539-645C6836FEA3}"/>
    <cellStyle name="SAPBEXHLevel0 3 2 5" xfId="9345" xr:uid="{587C6A08-3415-416B-B774-8E8AEC03C353}"/>
    <cellStyle name="SAPBEXHLevel0 3 3" xfId="520" xr:uid="{00000000-0005-0000-0000-0000A1020000}"/>
    <cellStyle name="SAPBEXHLevel0 3 3 2" xfId="990" xr:uid="{2D30DF14-06EC-48DD-824E-7402B97D98FE}"/>
    <cellStyle name="SAPBEXHLevel0 3 3 2 2" xfId="2045" xr:uid="{47D9A507-5FE7-4229-A7B5-31B9D2A0B7D0}"/>
    <cellStyle name="SAPBEXHLevel0 3 3 2 2 2" xfId="9056" xr:uid="{2953C3D7-41F3-457C-91B8-33557757EA2F}"/>
    <cellStyle name="SAPBEXHLevel0 3 3 2 2 3" xfId="9781" xr:uid="{1458BEEF-39D1-4A1C-8D02-473C4926D242}"/>
    <cellStyle name="SAPBEXHLevel0 3 3 2 3" xfId="8515" xr:uid="{6B5E63D2-5057-480C-8607-18E2D05E8742}"/>
    <cellStyle name="SAPBEXHLevel0 3 3 2 4" xfId="7969" xr:uid="{D3FFBFB7-AB4D-496D-83B9-FD71894FAA65}"/>
    <cellStyle name="SAPBEXHLevel0 3 3 3" xfId="1749" xr:uid="{48D28E12-A68A-48FB-97CE-6BD9C6424075}"/>
    <cellStyle name="SAPBEXHLevel0 3 3 3 2" xfId="8543" xr:uid="{FFF79698-1EEE-4D56-968E-B7FE19DA1D43}"/>
    <cellStyle name="SAPBEXHLevel0 3 3 3 3" xfId="9492" xr:uid="{1833BC19-97BD-4B66-9728-1F382DF0EE68}"/>
    <cellStyle name="SAPBEXHLevel0 3 3 4" xfId="7889" xr:uid="{940CF894-91D8-453E-A96C-13F953AA9CAC}"/>
    <cellStyle name="SAPBEXHLevel0 3 3 5" xfId="9224" xr:uid="{817FDFE8-D742-420C-B461-D2844824B06A}"/>
    <cellStyle name="SAPBEXHLevel0 3 4" xfId="860" xr:uid="{00000000-0005-0000-0000-0000A2020000}"/>
    <cellStyle name="SAPBEXHLevel0 3 4 2" xfId="2020" xr:uid="{2D21EAAC-5390-4598-9EFA-89AE3E1FC6F1}"/>
    <cellStyle name="SAPBEXHLevel0 3 4 2 2" xfId="8203" xr:uid="{1537157D-E08E-4CDF-86AD-D8C94A7C98B8}"/>
    <cellStyle name="SAPBEXHLevel0 3 4 2 3" xfId="9756" xr:uid="{049FC636-36F6-4FA5-B296-327EB0B3755F}"/>
    <cellStyle name="SAPBEXHLevel0 3 4 3" xfId="8997" xr:uid="{A08C9131-BD21-4BBD-8C24-89464867EA35}"/>
    <cellStyle name="SAPBEXHLevel0 3 4 4" xfId="7998" xr:uid="{3E73AB8B-0B52-48B7-9B3E-D82C998754D9}"/>
    <cellStyle name="SAPBEXHLevel0 3 5" xfId="7840" xr:uid="{2E002A75-CBA2-4837-B6B7-36E0BB239FE4}"/>
    <cellStyle name="SAPBEXHLevel0 3 6" xfId="9317" xr:uid="{0784399C-8903-4E4D-8D19-BCF5BDDC0EE4}"/>
    <cellStyle name="SAPBEXHLevel0 3_Forecast Flash Report" xfId="926" xr:uid="{00000000-0005-0000-0000-0000A3020000}"/>
    <cellStyle name="SAPBEXHLevel0 4" xfId="198" xr:uid="{00000000-0005-0000-0000-0000A4020000}"/>
    <cellStyle name="SAPBEXHLevel0 4 2" xfId="635" xr:uid="{00000000-0005-0000-0000-0000A5020000}"/>
    <cellStyle name="SAPBEXHLevel0 4 2 2" xfId="1071" xr:uid="{C6C84DD9-0930-45AA-AB62-BC9B5E27A3B8}"/>
    <cellStyle name="SAPBEXHLevel0 4 2 2 2" xfId="2126" xr:uid="{AF1953A3-750B-4CA4-AA5A-E0B91773EB11}"/>
    <cellStyle name="SAPBEXHLevel0 4 2 2 2 2" xfId="1457" xr:uid="{092D0990-5246-4595-A508-E689DD72FFE3}"/>
    <cellStyle name="SAPBEXHLevel0 4 2 2 2 3" xfId="9862" xr:uid="{013C9ABF-CADE-4CEC-A137-16A83A2004E0}"/>
    <cellStyle name="SAPBEXHLevel0 4 2 2 3" xfId="8035" xr:uid="{66883FB2-6AAC-4EBB-9309-B0B522ED66F0}"/>
    <cellStyle name="SAPBEXHLevel0 4 2 2 4" xfId="9225" xr:uid="{B2DC1914-74F3-4E11-B04F-C1E6ACA52400}"/>
    <cellStyle name="SAPBEXHLevel0 4 2 3" xfId="1857" xr:uid="{3D0D05F3-0E03-4E23-8971-DF76853E3FBE}"/>
    <cellStyle name="SAPBEXHLevel0 4 2 3 2" xfId="8612" xr:uid="{4FD74E8E-DD36-4092-A90D-564530C750F0}"/>
    <cellStyle name="SAPBEXHLevel0 4 2 3 3" xfId="9597" xr:uid="{3C66BBF5-B0F4-4114-9C0A-76FC7CB4BDD4}"/>
    <cellStyle name="SAPBEXHLevel0 4 2 4" xfId="9063" xr:uid="{CF3C1D23-38A1-419E-A31D-4D47C279B09C}"/>
    <cellStyle name="SAPBEXHLevel0 4 2 5" xfId="8190" xr:uid="{BC48305F-E617-4920-84B4-CAB7E30AFEAA}"/>
    <cellStyle name="SAPBEXHLevel0 4 3" xfId="756" xr:uid="{00000000-0005-0000-0000-0000A6020000}"/>
    <cellStyle name="SAPBEXHLevel0 4 3 2" xfId="1960" xr:uid="{169D4C32-CF2E-4E0E-B12E-EB202ABEB447}"/>
    <cellStyle name="SAPBEXHLevel0 4 3 2 2" xfId="9060" xr:uid="{9A565ABF-591B-48AB-BB58-042471FA279F}"/>
    <cellStyle name="SAPBEXHLevel0 4 3 2 3" xfId="9696" xr:uid="{608C5C4A-FC40-45B3-A0D8-6AE1935E7EE5}"/>
    <cellStyle name="SAPBEXHLevel0 4 3 3" xfId="8146" xr:uid="{67BFC95F-78C2-40E8-A0EA-13B54E6D8240}"/>
    <cellStyle name="SAPBEXHLevel0 4 3 4" xfId="1272" xr:uid="{347F19DB-EA90-4A61-808E-FF390EAF1EC5}"/>
    <cellStyle name="SAPBEXHLevel0 4 4" xfId="1550" xr:uid="{834A2BED-3BC7-4166-942F-31B5026AE254}"/>
    <cellStyle name="SAPBEXHLevel0 4 4 2" xfId="7804" xr:uid="{4B39DE5B-2FA4-4CAB-A2C6-686F4AC75F3F}"/>
    <cellStyle name="SAPBEXHLevel0 4 4 3" xfId="9423" xr:uid="{3A9D7E26-77ED-4835-A6FB-F45975FD5BB3}"/>
    <cellStyle name="SAPBEXHLevel0 4 5" xfId="1283" xr:uid="{C6810024-EBFE-411D-9641-9F007B35E95A}"/>
    <cellStyle name="SAPBEXHLevel0 4 6" xfId="9344" xr:uid="{5F0ABF18-FC18-4105-A18A-2B69DB09CE22}"/>
    <cellStyle name="SAPBEXHLevel0 4_Forecast Flash Report" xfId="709" xr:uid="{00000000-0005-0000-0000-0000A7020000}"/>
    <cellStyle name="SAPBEXHLevel0 5" xfId="445" xr:uid="{00000000-0005-0000-0000-0000A8020000}"/>
    <cellStyle name="SAPBEXHLevel0 5 2" xfId="1705" xr:uid="{4A4571DB-3849-412C-A4E5-0F80904C03B4}"/>
    <cellStyle name="SAPBEXHLevel0 5 2 2" xfId="7760" xr:uid="{3EE08B62-DC5E-4A91-BC5F-5092A3D65511}"/>
    <cellStyle name="SAPBEXHLevel0 5 2 3" xfId="9458" xr:uid="{C553D1F1-C4E6-4F39-B1BE-7E06584DECF2}"/>
    <cellStyle name="SAPBEXHLevel0 5 3" xfId="8276" xr:uid="{A6547C5A-70E4-4226-AAA2-16AC4973B6CC}"/>
    <cellStyle name="SAPBEXHLevel0 5 4" xfId="1225" xr:uid="{C26667FA-2B52-45DA-80E1-A8C3BFEBC328}"/>
    <cellStyle name="SAPBEXHLevel0 6" xfId="8451" xr:uid="{D1D1DFF4-B639-4CDC-8F07-D67AA89BD32F}"/>
    <cellStyle name="SAPBEXHLevel0 7" xfId="7702" xr:uid="{62BFE832-9A01-4CE2-87C5-BB4A943DF86F}"/>
    <cellStyle name="SAPBEXHLevel0_Forecast Flash Report" xfId="907" xr:uid="{00000000-0005-0000-0000-0000A9020000}"/>
    <cellStyle name="SAPBEXHLevel0X" xfId="61" xr:uid="{00000000-0005-0000-0000-0000AA020000}"/>
    <cellStyle name="SAPBEXHLevel0X 2" xfId="99" xr:uid="{00000000-0005-0000-0000-0000AB020000}"/>
    <cellStyle name="SAPBEXHLevel0X 2 2" xfId="561" xr:uid="{00000000-0005-0000-0000-0000AC020000}"/>
    <cellStyle name="SAPBEXHLevel0X 2 2 2" xfId="1020" xr:uid="{ECD78289-BAE5-47DF-A0DD-EBBC0680F908}"/>
    <cellStyle name="SAPBEXHLevel0X 2 2 2 2" xfId="2075" xr:uid="{6D6171EB-002D-407C-B0D1-D3D273B0FDC0}"/>
    <cellStyle name="SAPBEXHLevel0X 2 2 2 2 2" xfId="1465" xr:uid="{1E141DDD-82F6-4A09-AC1A-66091891B8CE}"/>
    <cellStyle name="SAPBEXHLevel0X 2 2 2 2 3" xfId="9811" xr:uid="{983C2DEB-28F1-4BDA-B191-19D7642E689E}"/>
    <cellStyle name="SAPBEXHLevel0X 2 2 2 3" xfId="7821" xr:uid="{3B882972-C02B-4455-A8EE-C58DA2F4437E}"/>
    <cellStyle name="SAPBEXHLevel0X 2 2 2 4" xfId="9274" xr:uid="{E5392962-3B19-4A64-AB1C-04628A40C552}"/>
    <cellStyle name="SAPBEXHLevel0X 2 2 3" xfId="1786" xr:uid="{9718C734-0864-4D5E-AAFE-B92E3E78B55D}"/>
    <cellStyle name="SAPBEXHLevel0X 2 2 3 2" xfId="8692" xr:uid="{43E3A14B-0C97-41CF-8BD7-E0B285BAF7C9}"/>
    <cellStyle name="SAPBEXHLevel0X 2 2 3 3" xfId="9526" xr:uid="{FF73E661-0DB4-442C-BA55-1EADDFAEAF83}"/>
    <cellStyle name="SAPBEXHLevel0X 2 2 4" xfId="8980" xr:uid="{D1849ACF-F4D3-472B-9AD7-7AF892DA71F5}"/>
    <cellStyle name="SAPBEXHLevel0X 2 2 5" xfId="8978" xr:uid="{55BC581E-0700-477B-A283-48C2C7780FA7}"/>
    <cellStyle name="SAPBEXHLevel0X 2 3" xfId="666" xr:uid="{00000000-0005-0000-0000-0000AD020000}"/>
    <cellStyle name="SAPBEXHLevel0X 2 3 2" xfId="1091" xr:uid="{CF3F97CB-CFB0-49FE-A693-593A8EF0AB5C}"/>
    <cellStyle name="SAPBEXHLevel0X 2 3 2 2" xfId="2146" xr:uid="{950A4A37-1249-4DC3-8A83-746702B575F6}"/>
    <cellStyle name="SAPBEXHLevel0X 2 3 2 2 2" xfId="7777" xr:uid="{509BDA40-5439-463A-B20C-931ED28CF7F9}"/>
    <cellStyle name="SAPBEXHLevel0X 2 3 2 2 3" xfId="9882" xr:uid="{C3F71902-FC7A-4D94-9445-1C1BDE9B95D2}"/>
    <cellStyle name="SAPBEXHLevel0X 2 3 2 3" xfId="7964" xr:uid="{FCC9FAD4-AD09-49BD-9788-4E3EB10B2A88}"/>
    <cellStyle name="SAPBEXHLevel0X 2 3 2 4" xfId="9318" xr:uid="{5EFA901C-FA1B-428F-8BC9-7B8DF250F411}"/>
    <cellStyle name="SAPBEXHLevel0X 2 3 3" xfId="1885" xr:uid="{7EB7C9CC-1099-42E7-8887-27679461B430}"/>
    <cellStyle name="SAPBEXHLevel0X 2 3 3 2" xfId="9033" xr:uid="{348A274C-1614-47B6-A392-B284565456A0}"/>
    <cellStyle name="SAPBEXHLevel0X 2 3 3 3" xfId="9625" xr:uid="{66CD32FE-0780-4959-AE9D-969F282A1AAB}"/>
    <cellStyle name="SAPBEXHLevel0X 2 3 4" xfId="8805" xr:uid="{06C84702-6776-4937-919F-683CDE951507}"/>
    <cellStyle name="SAPBEXHLevel0X 2 3 5" xfId="9297" xr:uid="{2F43F3B3-ADF3-42E9-B196-A7AFA47DBACC}"/>
    <cellStyle name="SAPBEXHLevel0X 2 4" xfId="783" xr:uid="{00000000-0005-0000-0000-0000AE020000}"/>
    <cellStyle name="SAPBEXHLevel0X 2 4 2" xfId="1983" xr:uid="{E7B2FC67-66AE-45A0-9D56-4FC030C204D2}"/>
    <cellStyle name="SAPBEXHLevel0X 2 4 2 2" xfId="8897" xr:uid="{CA14AC41-5044-41ED-AA3D-E5E0267E5B0E}"/>
    <cellStyle name="SAPBEXHLevel0X 2 4 2 3" xfId="9719" xr:uid="{FF633FD5-3F5F-48D4-9C0F-BEE8501F23BA}"/>
    <cellStyle name="SAPBEXHLevel0X 2 4 3" xfId="8136" xr:uid="{4B20E3A7-73A6-4207-BBFD-029D1372EF94}"/>
    <cellStyle name="SAPBEXHLevel0X 2 4 4" xfId="7903" xr:uid="{D698B284-4729-4397-A5EC-78C6F8480A1A}"/>
    <cellStyle name="SAPBEXHLevel0X 2 5" xfId="8771" xr:uid="{04858FB2-023E-44B1-A53C-E25B66758A3F}"/>
    <cellStyle name="SAPBEXHLevel0X 2 6" xfId="9157" xr:uid="{9176CFBB-E26E-4197-8F60-B787319E931E}"/>
    <cellStyle name="SAPBEXHLevel0X 2_Forecast Flash Report" xfId="610" xr:uid="{00000000-0005-0000-0000-0000AF020000}"/>
    <cellStyle name="SAPBEXHLevel0X 3" xfId="132" xr:uid="{00000000-0005-0000-0000-0000B0020000}"/>
    <cellStyle name="SAPBEXHLevel0X 3 2" xfId="594" xr:uid="{00000000-0005-0000-0000-0000B1020000}"/>
    <cellStyle name="SAPBEXHLevel0X 3 2 2" xfId="1053" xr:uid="{C27BDCEB-F111-4EE6-BF1F-A4ACC4A262AA}"/>
    <cellStyle name="SAPBEXHLevel0X 3 2 2 2" xfId="2108" xr:uid="{5B88EC86-3D09-4A63-AC9C-AC96B8F86F42}"/>
    <cellStyle name="SAPBEXHLevel0X 3 2 2 2 2" xfId="8952" xr:uid="{D98E5AD1-145E-4D66-A0C4-B7276437001B}"/>
    <cellStyle name="SAPBEXHLevel0X 3 2 2 2 3" xfId="9844" xr:uid="{8CA54D11-A802-4306-AA2D-2FB130A285ED}"/>
    <cellStyle name="SAPBEXHLevel0X 3 2 2 3" xfId="7920" xr:uid="{2F16F781-CD55-4C2B-9E40-FFD89CF17B01}"/>
    <cellStyle name="SAPBEXHLevel0X 3 2 2 4" xfId="8327" xr:uid="{3138B6ED-1604-4A02-A2FE-1C9241A0AE9D}"/>
    <cellStyle name="SAPBEXHLevel0X 3 2 3" xfId="1819" xr:uid="{AFDEABFF-E141-411A-BCA0-8622F4903E14}"/>
    <cellStyle name="SAPBEXHLevel0X 3 2 3 2" xfId="8898" xr:uid="{D59B64B7-71CC-4299-947F-DBCC5D33B57A}"/>
    <cellStyle name="SAPBEXHLevel0X 3 2 3 3" xfId="9559" xr:uid="{E5753A7C-EF05-4902-A785-C7B9E0C173E3}"/>
    <cellStyle name="SAPBEXHLevel0X 3 2 4" xfId="8032" xr:uid="{41E6D596-8C14-411E-8717-424739F39E63}"/>
    <cellStyle name="SAPBEXHLevel0X 3 2 5" xfId="9203" xr:uid="{295C4313-762B-4940-9AD1-A5C10495BFFF}"/>
    <cellStyle name="SAPBEXHLevel0X 3 3" xfId="422" xr:uid="{00000000-0005-0000-0000-0000B2020000}"/>
    <cellStyle name="SAPBEXHLevel0X 3 3 2" xfId="973" xr:uid="{84A214F0-9E65-4091-8955-4D8C7D27F064}"/>
    <cellStyle name="SAPBEXHLevel0X 3 3 2 2" xfId="2028" xr:uid="{C6CA03B9-FDA9-41B9-A1BC-5A9D578F30A0}"/>
    <cellStyle name="SAPBEXHLevel0X 3 3 2 2 2" xfId="7910" xr:uid="{3EDE9D30-1124-4175-A90D-8C427AF8A45D}"/>
    <cellStyle name="SAPBEXHLevel0X 3 3 2 2 3" xfId="9764" xr:uid="{7B2B583F-4C7C-46EB-A2F4-0F2DFBBE03B2}"/>
    <cellStyle name="SAPBEXHLevel0X 3 3 2 3" xfId="8101" xr:uid="{9CE9788A-A5F9-4078-9590-92B3E5CCEF16}"/>
    <cellStyle name="SAPBEXHLevel0X 3 3 2 4" xfId="9349" xr:uid="{CBB2E6D3-7F4F-469F-8D68-C5949850B865}"/>
    <cellStyle name="SAPBEXHLevel0X 3 3 3" xfId="1690" xr:uid="{70F6BB4E-0EF6-46FD-BAB5-D115322238E4}"/>
    <cellStyle name="SAPBEXHLevel0X 3 3 3 2" xfId="1221" xr:uid="{7055CB02-6750-4F18-AEF3-8924E9A635E5}"/>
    <cellStyle name="SAPBEXHLevel0X 3 3 3 3" xfId="9443" xr:uid="{628D8E42-854F-45D5-9831-672CEB84DB32}"/>
    <cellStyle name="SAPBEXHLevel0X 3 3 4" xfId="7774" xr:uid="{BAD82DAA-B5A0-4917-A4BD-4A632585BC9A}"/>
    <cellStyle name="SAPBEXHLevel0X 3 3 5" xfId="8739" xr:uid="{FF0046AF-6578-419D-A2CA-E3413753BC28}"/>
    <cellStyle name="SAPBEXHLevel0X 3 4" xfId="760" xr:uid="{00000000-0005-0000-0000-0000B3020000}"/>
    <cellStyle name="SAPBEXHLevel0X 3 4 2" xfId="1964" xr:uid="{2896AAAD-D1BB-4D6E-83B9-335CF095D10C}"/>
    <cellStyle name="SAPBEXHLevel0X 3 4 2 2" xfId="1319" xr:uid="{2B4A2017-DDE5-4895-9B11-2AA0E2FB4CC6}"/>
    <cellStyle name="SAPBEXHLevel0X 3 4 2 3" xfId="9700" xr:uid="{100E9651-1B70-45DC-BA28-F9B461A33D84}"/>
    <cellStyle name="SAPBEXHLevel0X 3 4 3" xfId="7843" xr:uid="{F85200E4-8525-411E-B47B-75222011C3E3}"/>
    <cellStyle name="SAPBEXHLevel0X 3 4 4" xfId="9275" xr:uid="{59F30E3A-05F4-4AAF-95B6-38E37146D38A}"/>
    <cellStyle name="SAPBEXHLevel0X 3 5" xfId="8417" xr:uid="{03891C9D-E8AF-4019-BFA9-51F7CDA03370}"/>
    <cellStyle name="SAPBEXHLevel0X 3 6" xfId="7939" xr:uid="{3270A025-018F-48DD-A399-7F46B43D6002}"/>
    <cellStyle name="SAPBEXHLevel0X 3_Forecast Flash Report" xfId="878" xr:uid="{00000000-0005-0000-0000-0000B4020000}"/>
    <cellStyle name="SAPBEXHLevel0X 4" xfId="199" xr:uid="{00000000-0005-0000-0000-0000B5020000}"/>
    <cellStyle name="SAPBEXHLevel0X 4 2" xfId="481" xr:uid="{00000000-0005-0000-0000-0000B6020000}"/>
    <cellStyle name="SAPBEXHLevel0X 4 2 2" xfId="976" xr:uid="{367DBFD0-7D1F-4F80-8397-54DC04DB48D7}"/>
    <cellStyle name="SAPBEXHLevel0X 4 2 2 2" xfId="2031" xr:uid="{8EBD02F7-29B7-49C3-94D7-1F1A852C688A}"/>
    <cellStyle name="SAPBEXHLevel0X 4 2 2 2 2" xfId="1450" xr:uid="{AE2465D8-9979-49BC-A070-084B877D68A2}"/>
    <cellStyle name="SAPBEXHLevel0X 4 2 2 2 3" xfId="9767" xr:uid="{3703948F-EAA5-41E3-B8E6-16553ECB6751}"/>
    <cellStyle name="SAPBEXHLevel0X 4 2 2 3" xfId="8277" xr:uid="{E624B226-A484-4D4C-90C6-C05A261AB0F1}"/>
    <cellStyle name="SAPBEXHLevel0X 4 2 2 4" xfId="1389" xr:uid="{CB45B28B-D5F4-452D-99FC-72BDD168620B}"/>
    <cellStyle name="SAPBEXHLevel0X 4 2 3" xfId="1721" xr:uid="{0F8A8B0D-190A-4EF4-B33A-4A094E4A4680}"/>
    <cellStyle name="SAPBEXHLevel0X 4 2 3 2" xfId="1163" xr:uid="{D1A49934-6B2E-4086-9543-441B235A839A}"/>
    <cellStyle name="SAPBEXHLevel0X 4 2 3 3" xfId="9466" xr:uid="{4ED384EC-C563-4D74-B012-F288441D5DF8}"/>
    <cellStyle name="SAPBEXHLevel0X 4 2 4" xfId="9062" xr:uid="{2E6D6A9B-6B30-411C-91D0-4F3E9BAA1053}"/>
    <cellStyle name="SAPBEXHLevel0X 4 2 5" xfId="9205" xr:uid="{59A58A5F-D6BA-4D50-AF1D-25A32E0D886D}"/>
    <cellStyle name="SAPBEXHLevel0X 4 3" xfId="638" xr:uid="{00000000-0005-0000-0000-0000B7020000}"/>
    <cellStyle name="SAPBEXHLevel0X 4 3 2" xfId="1860" xr:uid="{6DBF5509-2011-4D86-9CAC-C18F79D6378B}"/>
    <cellStyle name="SAPBEXHLevel0X 4 3 2 2" xfId="8082" xr:uid="{CA9E11D8-2B7E-4220-95C1-3A661D4FD6AD}"/>
    <cellStyle name="SAPBEXHLevel0X 4 3 2 3" xfId="9600" xr:uid="{771275EF-B865-4FD6-A039-0242F23A21FE}"/>
    <cellStyle name="SAPBEXHLevel0X 4 3 3" xfId="8874" xr:uid="{0F44422A-1ADA-4928-A8B7-2F2737EC6F75}"/>
    <cellStyle name="SAPBEXHLevel0X 4 3 4" xfId="8883" xr:uid="{4C669499-5D90-42CC-B5BE-DF4380EA0C30}"/>
    <cellStyle name="SAPBEXHLevel0X 4 4" xfId="1551" xr:uid="{2F0AC36C-51A8-4BB1-95E8-99C0C9E9AE98}"/>
    <cellStyle name="SAPBEXHLevel0X 4 4 2" xfId="9042" xr:uid="{ED268BA5-764E-43DB-9729-56C744C17855}"/>
    <cellStyle name="SAPBEXHLevel0X 4 4 3" xfId="9424" xr:uid="{7CF9A8D8-2084-4E60-BF47-6D9B94AB6C7A}"/>
    <cellStyle name="SAPBEXHLevel0X 4 5" xfId="8565" xr:uid="{A7AF4E83-0D30-4E99-86DF-20FC5349A25F}"/>
    <cellStyle name="SAPBEXHLevel0X 4 6" xfId="1191" xr:uid="{747A59FA-BB43-4428-8CF1-DC6C3E28F18C}"/>
    <cellStyle name="SAPBEXHLevel0X 4_Forecast Flash Report" xfId="823" xr:uid="{00000000-0005-0000-0000-0000B8020000}"/>
    <cellStyle name="SAPBEXHLevel0X 5" xfId="624" xr:uid="{00000000-0005-0000-0000-0000B9020000}"/>
    <cellStyle name="SAPBEXHLevel0X 5 2" xfId="1847" xr:uid="{22231C1C-65FC-4F66-AEA5-7C71313BEE85}"/>
    <cellStyle name="SAPBEXHLevel0X 5 2 2" xfId="8780" xr:uid="{5BEF2975-F52B-4FCD-BE9C-C55DBAF2ED96}"/>
    <cellStyle name="SAPBEXHLevel0X 5 2 3" xfId="9587" xr:uid="{BD29E0A5-E6F5-45D5-B171-0DBB759FD36C}"/>
    <cellStyle name="SAPBEXHLevel0X 5 3" xfId="1406" xr:uid="{8CD8CEC0-F0B7-4DBE-BB5D-9B391D60B48E}"/>
    <cellStyle name="SAPBEXHLevel0X 5 4" xfId="8927" xr:uid="{533F82B7-A8A0-4B65-8AD2-991A14555F26}"/>
    <cellStyle name="SAPBEXHLevel0X 6" xfId="8294" xr:uid="{429CA897-A52E-449B-B359-5F7B7FB2D873}"/>
    <cellStyle name="SAPBEXHLevel0X 7" xfId="8322" xr:uid="{55FFCC97-D9D2-42A9-AB12-AB73384C1FDE}"/>
    <cellStyle name="SAPBEXHLevel0X_Forecast Flash Report" xfId="872" xr:uid="{00000000-0005-0000-0000-0000BA020000}"/>
    <cellStyle name="SAPBEXHLevel1" xfId="62" xr:uid="{00000000-0005-0000-0000-0000BB020000}"/>
    <cellStyle name="SAPBEXHLevel1 2" xfId="100" xr:uid="{00000000-0005-0000-0000-0000BC020000}"/>
    <cellStyle name="SAPBEXHLevel1 2 2" xfId="562" xr:uid="{00000000-0005-0000-0000-0000BD020000}"/>
    <cellStyle name="SAPBEXHLevel1 2 2 2" xfId="1021" xr:uid="{2423DC9D-378F-4D9D-8963-85D1FB613736}"/>
    <cellStyle name="SAPBEXHLevel1 2 2 2 2" xfId="2076" xr:uid="{7A364167-F53E-40D2-8B28-760A7BDA0F4D}"/>
    <cellStyle name="SAPBEXHLevel1 2 2 2 2 2" xfId="8241" xr:uid="{53361FE0-4D93-4D02-919C-2649FCA035A9}"/>
    <cellStyle name="SAPBEXHLevel1 2 2 2 2 3" xfId="9812" xr:uid="{2D4E77E6-0E3D-448F-8EF4-810F7B960B97}"/>
    <cellStyle name="SAPBEXHLevel1 2 2 2 3" xfId="7797" xr:uid="{5B3F4873-4085-48F7-8B27-EE491ADBA3A5}"/>
    <cellStyle name="SAPBEXHLevel1 2 2 2 4" xfId="8420" xr:uid="{688FF062-9A93-4A5D-BD39-C6BB0C1816F5}"/>
    <cellStyle name="SAPBEXHLevel1 2 2 3" xfId="1787" xr:uid="{BD379397-2CF8-4842-8477-B84CFBEE800D}"/>
    <cellStyle name="SAPBEXHLevel1 2 2 3 2" xfId="8374" xr:uid="{7A8C0FB6-0F16-4F8F-8A9A-360BB0F30EE0}"/>
    <cellStyle name="SAPBEXHLevel1 2 2 3 3" xfId="9527" xr:uid="{B3FD7BCA-B697-4AF1-BA80-A5087FB69915}"/>
    <cellStyle name="SAPBEXHLevel1 2 2 4" xfId="8419" xr:uid="{1ED0B87D-A51B-47F0-9412-64AE600EA465}"/>
    <cellStyle name="SAPBEXHLevel1 2 2 5" xfId="8001" xr:uid="{CBB72EC7-8269-4A25-A9A1-3CF5717FA432}"/>
    <cellStyle name="SAPBEXHLevel1 2 3" xfId="641" xr:uid="{00000000-0005-0000-0000-0000BE020000}"/>
    <cellStyle name="SAPBEXHLevel1 2 3 2" xfId="1076" xr:uid="{08CE1FCC-26F0-44B3-BA7B-C29F7511CE97}"/>
    <cellStyle name="SAPBEXHLevel1 2 3 2 2" xfId="2131" xr:uid="{7BD4B668-3495-47E2-8159-7C5FD0F9CCA4}"/>
    <cellStyle name="SAPBEXHLevel1 2 3 2 2 2" xfId="8462" xr:uid="{A8EEA0EB-7705-471A-B87E-E9AEAB93480D}"/>
    <cellStyle name="SAPBEXHLevel1 2 3 2 2 3" xfId="9867" xr:uid="{ECE78A89-C4A0-41E8-AFFF-2423C1F6192B}"/>
    <cellStyle name="SAPBEXHLevel1 2 3 2 3" xfId="8934" xr:uid="{429D6A95-9541-4390-A5F1-7017D9D7AE9B}"/>
    <cellStyle name="SAPBEXHLevel1 2 3 2 4" xfId="8917" xr:uid="{B1AF24E6-7BEF-4361-A942-E328F98071BB}"/>
    <cellStyle name="SAPBEXHLevel1 2 3 3" xfId="1863" xr:uid="{3DCC0BDE-0975-4324-AA50-DBA9050CE726}"/>
    <cellStyle name="SAPBEXHLevel1 2 3 3 2" xfId="9151" xr:uid="{12234423-6363-4510-92A4-94DA631CD9C4}"/>
    <cellStyle name="SAPBEXHLevel1 2 3 3 3" xfId="9603" xr:uid="{7BEF6F26-7398-4FCB-A6BD-753F11062E98}"/>
    <cellStyle name="SAPBEXHLevel1 2 3 4" xfId="8375" xr:uid="{F89F42C9-E0A3-4D64-86F9-5364E26EE617}"/>
    <cellStyle name="SAPBEXHLevel1 2 3 5" xfId="1387" xr:uid="{E94FB556-3FB2-4A46-A8A1-622D4732E41F}"/>
    <cellStyle name="SAPBEXHLevel1 2 4" xfId="512" xr:uid="{00000000-0005-0000-0000-0000BF020000}"/>
    <cellStyle name="SAPBEXHLevel1 2 4 2" xfId="1742" xr:uid="{5BDB46D5-E03E-4DEA-9E09-20CB82142B24}"/>
    <cellStyle name="SAPBEXHLevel1 2 4 2 2" xfId="8836" xr:uid="{AC5BF756-2E84-4C1B-B181-020DA1F4B47A}"/>
    <cellStyle name="SAPBEXHLevel1 2 4 2 3" xfId="9485" xr:uid="{96EBC7A0-3AF5-4C06-9CA9-B9C7AE5E7941}"/>
    <cellStyle name="SAPBEXHLevel1 2 4 3" xfId="8254" xr:uid="{FDE499E9-89A2-4502-B3F3-77ADFC1AA4E0}"/>
    <cellStyle name="SAPBEXHLevel1 2 4 4" xfId="8868" xr:uid="{52114F02-BAD9-442A-A56D-1FD10604373A}"/>
    <cellStyle name="SAPBEXHLevel1 2 5" xfId="8790" xr:uid="{A7E78B96-600D-46B7-9DE0-FF1922D8A777}"/>
    <cellStyle name="SAPBEXHLevel1 2 6" xfId="9086" xr:uid="{B37440FF-8F74-45BB-8D2C-A372EC8B35DB}"/>
    <cellStyle name="SAPBEXHLevel1 2_Forecast Flash Report" xfId="874" xr:uid="{00000000-0005-0000-0000-0000C0020000}"/>
    <cellStyle name="SAPBEXHLevel1 3" xfId="133" xr:uid="{00000000-0005-0000-0000-0000C1020000}"/>
    <cellStyle name="SAPBEXHLevel1 3 2" xfId="595" xr:uid="{00000000-0005-0000-0000-0000C2020000}"/>
    <cellStyle name="SAPBEXHLevel1 3 2 2" xfId="1054" xr:uid="{42CED6A5-764C-4304-8275-470CF2E0C690}"/>
    <cellStyle name="SAPBEXHLevel1 3 2 2 2" xfId="2109" xr:uid="{3A47FC65-0492-4D2A-AEA0-3D683709E8A0}"/>
    <cellStyle name="SAPBEXHLevel1 3 2 2 2 2" xfId="7744" xr:uid="{A9E07FC0-3BD5-4C39-85E9-A41114962753}"/>
    <cellStyle name="SAPBEXHLevel1 3 2 2 2 3" xfId="9845" xr:uid="{C89CAD6B-494C-4E7C-BD38-F249FDABC4C0}"/>
    <cellStyle name="SAPBEXHLevel1 3 2 2 3" xfId="9076" xr:uid="{16CD245F-3AF4-4BDF-8B39-CD358B0EE4BF}"/>
    <cellStyle name="SAPBEXHLevel1 3 2 2 4" xfId="8689" xr:uid="{7D045642-86ED-4935-BF3F-44C8E1AFC200}"/>
    <cellStyle name="SAPBEXHLevel1 3 2 3" xfId="1820" xr:uid="{42ECE2B5-BD1D-4B16-8C93-9AD0D1372831}"/>
    <cellStyle name="SAPBEXHLevel1 3 2 3 2" xfId="7781" xr:uid="{4D163853-B7DA-4993-9676-BF4EAB8B59C6}"/>
    <cellStyle name="SAPBEXHLevel1 3 2 3 3" xfId="9560" xr:uid="{5FC7FD18-B23F-4DDA-8528-72D11DB401B3}"/>
    <cellStyle name="SAPBEXHLevel1 3 2 4" xfId="8844" xr:uid="{6C62E246-E86F-44CC-B17A-29161F71E0BD}"/>
    <cellStyle name="SAPBEXHLevel1 3 2 5" xfId="8521" xr:uid="{7E6B11AA-3CFD-44A2-8FB1-56FDC771699B}"/>
    <cellStyle name="SAPBEXHLevel1 3 3" xfId="651" xr:uid="{00000000-0005-0000-0000-0000C3020000}"/>
    <cellStyle name="SAPBEXHLevel1 3 3 2" xfId="1081" xr:uid="{1AC79503-A2B1-4113-AB62-B659B66DB8BD}"/>
    <cellStyle name="SAPBEXHLevel1 3 3 2 2" xfId="2136" xr:uid="{A5403DA7-5B5D-4043-90C6-D56B727D2ED5}"/>
    <cellStyle name="SAPBEXHLevel1 3 3 2 2 2" xfId="8586" xr:uid="{FCAC0FC0-E4D7-44AA-88F8-03202AD69293}"/>
    <cellStyle name="SAPBEXHLevel1 3 3 2 2 3" xfId="9872" xr:uid="{62EC9B8C-06F6-4C0D-A107-8C664B987FAD}"/>
    <cellStyle name="SAPBEXHLevel1 3 3 2 3" xfId="9153" xr:uid="{E515D255-95CA-4EEC-9C35-EBC2D6C05B62}"/>
    <cellStyle name="SAPBEXHLevel1 3 3 2 4" xfId="7987" xr:uid="{37D51E72-EE50-44B3-8C2D-74AAEEC550D9}"/>
    <cellStyle name="SAPBEXHLevel1 3 3 3" xfId="1872" xr:uid="{656CAECA-844E-4E3D-9B80-7913807E81BE}"/>
    <cellStyle name="SAPBEXHLevel1 3 3 3 2" xfId="1275" xr:uid="{2102363A-DF77-4679-AAF3-B01B13B901A9}"/>
    <cellStyle name="SAPBEXHLevel1 3 3 3 3" xfId="9612" xr:uid="{491285CF-5925-42E2-B8DB-11853B0FBDD4}"/>
    <cellStyle name="SAPBEXHLevel1 3 3 4" xfId="8470" xr:uid="{C60F708F-ACA9-443F-A685-68AC39A0D18F}"/>
    <cellStyle name="SAPBEXHLevel1 3 3 5" xfId="1476" xr:uid="{825409E5-E437-4DE6-A234-046157C4DB46}"/>
    <cellStyle name="SAPBEXHLevel1 3 4" xfId="531" xr:uid="{00000000-0005-0000-0000-0000C4020000}"/>
    <cellStyle name="SAPBEXHLevel1 3 4 2" xfId="1756" xr:uid="{E87EF9D8-E2A1-4DA9-858D-BFDE3F640152}"/>
    <cellStyle name="SAPBEXHLevel1 3 4 2 2" xfId="7899" xr:uid="{305F66ED-9162-4504-85CC-6293256363BB}"/>
    <cellStyle name="SAPBEXHLevel1 3 4 2 3" xfId="9499" xr:uid="{E6C8209C-5AE5-4180-8C9F-D20ED63BBED0}"/>
    <cellStyle name="SAPBEXHLevel1 3 4 3" xfId="8287" xr:uid="{9F631F4D-140F-4701-A976-63C98875CAC6}"/>
    <cellStyle name="SAPBEXHLevel1 3 4 4" xfId="7878" xr:uid="{BB4A3C9A-F7DD-4EA0-8360-00950AA66709}"/>
    <cellStyle name="SAPBEXHLevel1 3 5" xfId="9105" xr:uid="{9236AA49-AC4F-4613-BE1A-1B2995EDE5C7}"/>
    <cellStyle name="SAPBEXHLevel1 3 6" xfId="9334" xr:uid="{6CB7C33D-CC8D-42F7-9209-6562CE85DCF2}"/>
    <cellStyle name="SAPBEXHLevel1 3_Forecast Flash Report" xfId="726" xr:uid="{00000000-0005-0000-0000-0000C5020000}"/>
    <cellStyle name="SAPBEXHLevel1 4" xfId="200" xr:uid="{00000000-0005-0000-0000-0000C6020000}"/>
    <cellStyle name="SAPBEXHLevel1 4 2" xfId="629" xr:uid="{00000000-0005-0000-0000-0000C7020000}"/>
    <cellStyle name="SAPBEXHLevel1 4 2 2" xfId="1067" xr:uid="{55EBC0C5-0EA1-4014-A5EC-7E6A37196CF9}"/>
    <cellStyle name="SAPBEXHLevel1 4 2 2 2" xfId="2122" xr:uid="{82055654-D238-416F-BB6B-105FB34F3EBA}"/>
    <cellStyle name="SAPBEXHLevel1 4 2 2 2 2" xfId="8583" xr:uid="{B2725203-3DD3-4C39-B2A2-78DE29E80952}"/>
    <cellStyle name="SAPBEXHLevel1 4 2 2 2 3" xfId="9858" xr:uid="{5F1CA2D2-A920-44B5-B782-544230191237}"/>
    <cellStyle name="SAPBEXHLevel1 4 2 2 3" xfId="8259" xr:uid="{E5B6DD38-E999-4388-AFF2-CB2E736BDBBD}"/>
    <cellStyle name="SAPBEXHLevel1 4 2 2 4" xfId="8237" xr:uid="{17E78923-B0D3-496F-A072-234B35F4DC3E}"/>
    <cellStyle name="SAPBEXHLevel1 4 2 3" xfId="1852" xr:uid="{59B7E68A-8557-4FFA-AE27-FBD5538A11BB}"/>
    <cellStyle name="SAPBEXHLevel1 4 2 3 2" xfId="9119" xr:uid="{05854741-C1BD-4865-8D60-1AC3A531066C}"/>
    <cellStyle name="SAPBEXHLevel1 4 2 3 3" xfId="9592" xr:uid="{0A5D084E-200A-442A-97BB-CFB2A7A3BCCE}"/>
    <cellStyle name="SAPBEXHLevel1 4 2 4" xfId="8116" xr:uid="{760968FE-37F1-4A72-B502-BAC54BF41452}"/>
    <cellStyle name="SAPBEXHLevel1 4 2 5" xfId="8559" xr:uid="{D393470B-1554-4CF0-833A-0087C1D52675}"/>
    <cellStyle name="SAPBEXHLevel1 4 3" xfId="504" xr:uid="{00000000-0005-0000-0000-0000C8020000}"/>
    <cellStyle name="SAPBEXHLevel1 4 3 2" xfId="1736" xr:uid="{88F41B96-2BF2-4913-B56F-212A84ACE6D9}"/>
    <cellStyle name="SAPBEXHLevel1 4 3 2 2" xfId="8594" xr:uid="{8F80AE1B-4720-4E09-A4F5-3F1D9513D24C}"/>
    <cellStyle name="SAPBEXHLevel1 4 3 2 3" xfId="9479" xr:uid="{D170C179-2456-47B8-8679-E6819689F9E7}"/>
    <cellStyle name="SAPBEXHLevel1 4 3 3" xfId="1396" xr:uid="{1A12C67A-CBA9-433E-B75C-18FF5DE41062}"/>
    <cellStyle name="SAPBEXHLevel1 4 3 4" xfId="8435" xr:uid="{E442008D-A8DD-48C8-BCEC-38789388419B}"/>
    <cellStyle name="SAPBEXHLevel1 4 4" xfId="1552" xr:uid="{5E4637E2-54A3-4777-8B6D-3665087269A4}"/>
    <cellStyle name="SAPBEXHLevel1 4 4 2" xfId="8924" xr:uid="{781013B9-35AF-43C2-8B72-3DED0BFA8526}"/>
    <cellStyle name="SAPBEXHLevel1 4 4 3" xfId="9425" xr:uid="{D1B29FA6-03EA-40A1-B2E7-002F0917DE59}"/>
    <cellStyle name="SAPBEXHLevel1 4 5" xfId="8712" xr:uid="{7A1FAFC9-20D4-4EF7-96A7-C69E6465AD5E}"/>
    <cellStyle name="SAPBEXHLevel1 4 6" xfId="1285" xr:uid="{BA20510C-95A2-4C17-875D-4A81AAB61959}"/>
    <cellStyle name="SAPBEXHLevel1 4_Forecast Flash Report" xfId="875" xr:uid="{00000000-0005-0000-0000-0000C9020000}"/>
    <cellStyle name="SAPBEXHLevel1 5" xfId="707" xr:uid="{00000000-0005-0000-0000-0000CA020000}"/>
    <cellStyle name="SAPBEXHLevel1 5 2" xfId="1922" xr:uid="{907B9EE2-D373-4187-9B96-DB36335B8B3B}"/>
    <cellStyle name="SAPBEXHLevel1 5 2 2" xfId="7875" xr:uid="{640B9676-D376-4DF1-8A1A-706DBD45E058}"/>
    <cellStyle name="SAPBEXHLevel1 5 2 3" xfId="9661" xr:uid="{F8D99300-3214-4260-9091-8E51D5DDE1DD}"/>
    <cellStyle name="SAPBEXHLevel1 5 3" xfId="8376" xr:uid="{CC900B18-A243-4123-8299-10B2E7E98B62}"/>
    <cellStyle name="SAPBEXHLevel1 5 4" xfId="7765" xr:uid="{F09722A5-8180-47D5-85C4-C979B072C359}"/>
    <cellStyle name="SAPBEXHLevel1 6" xfId="8728" xr:uid="{0FB392D7-5E7C-45E2-8E92-4C766480A3B1}"/>
    <cellStyle name="SAPBEXHLevel1 7" xfId="8422" xr:uid="{EFB312E8-132B-4B8B-91B2-B560B8759BEE}"/>
    <cellStyle name="SAPBEXHLevel1_Forecast Flash Report" xfId="937" xr:uid="{00000000-0005-0000-0000-0000CB020000}"/>
    <cellStyle name="SAPBEXHLevel1X" xfId="63" xr:uid="{00000000-0005-0000-0000-0000CC020000}"/>
    <cellStyle name="SAPBEXHLevel1X 2" xfId="101" xr:uid="{00000000-0005-0000-0000-0000CD020000}"/>
    <cellStyle name="SAPBEXHLevel1X 2 2" xfId="563" xr:uid="{00000000-0005-0000-0000-0000CE020000}"/>
    <cellStyle name="SAPBEXHLevel1X 2 2 2" xfId="1022" xr:uid="{67A57E9A-97E1-486F-A1FB-94DF64511E5F}"/>
    <cellStyle name="SAPBEXHLevel1X 2 2 2 2" xfId="2077" xr:uid="{F67FBAED-6818-4716-8C03-7B40D28F19F7}"/>
    <cellStyle name="SAPBEXHLevel1X 2 2 2 2 2" xfId="8178" xr:uid="{325D7F6A-1553-48A3-BD30-030BBDBB0B4B}"/>
    <cellStyle name="SAPBEXHLevel1X 2 2 2 2 3" xfId="9813" xr:uid="{2458CB11-7459-4BB2-B694-ACE8B038D71F}"/>
    <cellStyle name="SAPBEXHLevel1X 2 2 2 3" xfId="8047" xr:uid="{2A98F5B6-A46E-4A8D-833C-169A1BFFFECD}"/>
    <cellStyle name="SAPBEXHLevel1X 2 2 2 4" xfId="7763" xr:uid="{B6606C7E-D1C4-4B11-8024-391556906AF4}"/>
    <cellStyle name="SAPBEXHLevel1X 2 2 3" xfId="1788" xr:uid="{B5C23717-D5B7-4952-B7E1-B11E13FAED78}"/>
    <cellStyle name="SAPBEXHLevel1X 2 2 3 2" xfId="1207" xr:uid="{A294958C-B87A-4FF4-B806-E6715CA0E717}"/>
    <cellStyle name="SAPBEXHLevel1X 2 2 3 3" xfId="9528" xr:uid="{8F4986D3-5D13-42BB-9063-C1A85E8D5D6F}"/>
    <cellStyle name="SAPBEXHLevel1X 2 2 4" xfId="8838" xr:uid="{E2428DAD-C29D-4D2F-800C-813AF9D8D0CB}"/>
    <cellStyle name="SAPBEXHLevel1X 2 2 5" xfId="7966" xr:uid="{071F9073-CCCC-4746-B400-FC345FB5EB39}"/>
    <cellStyle name="SAPBEXHLevel1X 2 3" xfId="521" xr:uid="{00000000-0005-0000-0000-0000CF020000}"/>
    <cellStyle name="SAPBEXHLevel1X 2 3 2" xfId="991" xr:uid="{B251D1DD-EBC5-4C52-BD56-AB421FBAB226}"/>
    <cellStyle name="SAPBEXHLevel1X 2 3 2 2" xfId="2046" xr:uid="{6DFEA76E-8892-465A-8D8F-17A30619B75B}"/>
    <cellStyle name="SAPBEXHLevel1X 2 3 2 2 2" xfId="8549" xr:uid="{77FFCAE7-189A-443D-8AB4-62858E5DB57E}"/>
    <cellStyle name="SAPBEXHLevel1X 2 3 2 2 3" xfId="9782" xr:uid="{6AFEDFE5-A5CB-4E09-9DD5-4807BB367CEB}"/>
    <cellStyle name="SAPBEXHLevel1X 2 3 2 3" xfId="9055" xr:uid="{74D27D57-6A99-40A3-BFD2-B81D201F940F}"/>
    <cellStyle name="SAPBEXHLevel1X 2 3 2 4" xfId="8693" xr:uid="{D1A56931-D0F0-49C9-B570-19180F5BBC80}"/>
    <cellStyle name="SAPBEXHLevel1X 2 3 3" xfId="1750" xr:uid="{5A865629-E82B-4C0A-85FF-B37345A031B4}"/>
    <cellStyle name="SAPBEXHLevel1X 2 3 3 2" xfId="7778" xr:uid="{EB11AA07-6C28-4B29-92EC-A37396FBC487}"/>
    <cellStyle name="SAPBEXHLevel1X 2 3 3 3" xfId="9493" xr:uid="{6598372D-41E4-4248-B870-709FE93C14B4}"/>
    <cellStyle name="SAPBEXHLevel1X 2 3 4" xfId="9034" xr:uid="{2D5106F9-C12D-485A-876B-CBF27A0A3149}"/>
    <cellStyle name="SAPBEXHLevel1X 2 3 5" xfId="9245" xr:uid="{EE464AC8-C62B-438F-9C9B-6A2EFBF496FA}"/>
    <cellStyle name="SAPBEXHLevel1X 2 4" xfId="513" xr:uid="{00000000-0005-0000-0000-0000D0020000}"/>
    <cellStyle name="SAPBEXHLevel1X 2 4 2" xfId="1743" xr:uid="{95CA5697-A0AF-4776-8B40-DEDCD8DF2D96}"/>
    <cellStyle name="SAPBEXHLevel1X 2 4 2 2" xfId="8764" xr:uid="{C5E3F244-9613-423F-9A03-7AD1AFBBBC32}"/>
    <cellStyle name="SAPBEXHLevel1X 2 4 2 3" xfId="9486" xr:uid="{01F0182D-D614-42F5-B6B7-9FAA41D3A4E3}"/>
    <cellStyle name="SAPBEXHLevel1X 2 4 3" xfId="8268" xr:uid="{682415B9-11D3-40AD-BB53-C14188CAE40B}"/>
    <cellStyle name="SAPBEXHLevel1X 2 4 4" xfId="8635" xr:uid="{85A4F3F8-BF08-48E3-9E66-71EF31F2FF30}"/>
    <cellStyle name="SAPBEXHLevel1X 2 5" xfId="8120" xr:uid="{E9F933A3-A6AC-473A-AEEC-1B0159D6F8EB}"/>
    <cellStyle name="SAPBEXHLevel1X 2 6" xfId="9238" xr:uid="{E53F17D3-CBF5-42BB-8C4C-596D54DECB26}"/>
    <cellStyle name="SAPBEXHLevel1X 2_Forecast Flash Report" xfId="848" xr:uid="{00000000-0005-0000-0000-0000D1020000}"/>
    <cellStyle name="SAPBEXHLevel1X 3" xfId="134" xr:uid="{00000000-0005-0000-0000-0000D2020000}"/>
    <cellStyle name="SAPBEXHLevel1X 3 2" xfId="596" xr:uid="{00000000-0005-0000-0000-0000D3020000}"/>
    <cellStyle name="SAPBEXHLevel1X 3 2 2" xfId="1055" xr:uid="{17C5940F-6959-438F-9540-9A5E7B3E0C37}"/>
    <cellStyle name="SAPBEXHLevel1X 3 2 2 2" xfId="2110" xr:uid="{3206DCFA-9E7A-49CD-887B-2556F62F176D}"/>
    <cellStyle name="SAPBEXHLevel1X 3 2 2 2 2" xfId="1426" xr:uid="{DDEB5492-6EB2-46B9-B4CD-D1919B028D05}"/>
    <cellStyle name="SAPBEXHLevel1X 3 2 2 2 3" xfId="9846" xr:uid="{427B0A06-973B-4FBE-B89F-CC7DAE1920FE}"/>
    <cellStyle name="SAPBEXHLevel1X 3 2 2 3" xfId="1470" xr:uid="{73B7B84B-3271-44A7-ACC6-DA0224AFEBE8}"/>
    <cellStyle name="SAPBEXHLevel1X 3 2 2 4" xfId="8214" xr:uid="{2C131DF9-6BE2-47C5-862B-33CEE114750E}"/>
    <cellStyle name="SAPBEXHLevel1X 3 2 3" xfId="1821" xr:uid="{2CED29EC-B878-43F7-B85C-F11DF9C18F87}"/>
    <cellStyle name="SAPBEXHLevel1X 3 2 3 2" xfId="8064" xr:uid="{62A2F22C-889E-46D2-AF60-71FEC57CDA6E}"/>
    <cellStyle name="SAPBEXHLevel1X 3 2 3 3" xfId="9561" xr:uid="{2272FB54-D394-47B4-8A55-8CBC5B418516}"/>
    <cellStyle name="SAPBEXHLevel1X 3 2 4" xfId="1284" xr:uid="{414B26B1-9535-4786-B733-A65357490159}"/>
    <cellStyle name="SAPBEXHLevel1X 3 2 5" xfId="8799" xr:uid="{335E45C8-AB33-406D-9BFF-6449C7ED4F5B}"/>
    <cellStyle name="SAPBEXHLevel1X 3 3" xfId="650" xr:uid="{00000000-0005-0000-0000-0000D4020000}"/>
    <cellStyle name="SAPBEXHLevel1X 3 3 2" xfId="1080" xr:uid="{51E7274F-6675-48E0-B23E-84418E77375F}"/>
    <cellStyle name="SAPBEXHLevel1X 3 3 2 2" xfId="2135" xr:uid="{F6F13C8C-C5F4-4F7D-90DB-FE35F1343D20}"/>
    <cellStyle name="SAPBEXHLevel1X 3 3 2 2 2" xfId="8446" xr:uid="{F34BB783-62B1-4245-8661-DE5752994510}"/>
    <cellStyle name="SAPBEXHLevel1X 3 3 2 2 3" xfId="9871" xr:uid="{42D635D3-DA20-4BB3-8EB8-447022D320EA}"/>
    <cellStyle name="SAPBEXHLevel1X 3 3 2 3" xfId="7942" xr:uid="{42929B03-AE88-4E2B-BACC-B0A3160CCE56}"/>
    <cellStyle name="SAPBEXHLevel1X 3 3 2 4" xfId="9174" xr:uid="{4EE25B72-23F0-46C9-B1CE-ECAD2512C31D}"/>
    <cellStyle name="SAPBEXHLevel1X 3 3 3" xfId="1871" xr:uid="{8C62147A-69BA-4743-BA9B-60BCB5AC7222}"/>
    <cellStyle name="SAPBEXHLevel1X 3 3 3 2" xfId="8865" xr:uid="{0709AB5C-A161-4304-89A9-37F782675B50}"/>
    <cellStyle name="SAPBEXHLevel1X 3 3 3 3" xfId="9611" xr:uid="{215D55F6-2833-43EE-9ABD-6283376F016A}"/>
    <cellStyle name="SAPBEXHLevel1X 3 3 4" xfId="7842" xr:uid="{61A0AE16-2F49-4273-BBEA-2B8345B4DAEE}"/>
    <cellStyle name="SAPBEXHLevel1X 3 3 5" xfId="8270" xr:uid="{56A5D04E-80BF-4D6D-A65F-C47C075D8AEF}"/>
    <cellStyle name="SAPBEXHLevel1X 3 4" xfId="502" xr:uid="{00000000-0005-0000-0000-0000D5020000}"/>
    <cellStyle name="SAPBEXHLevel1X 3 4 2" xfId="1735" xr:uid="{C7CF3EAA-DAF0-4DEE-9C15-5D5DCE1CA35F}"/>
    <cellStyle name="SAPBEXHLevel1X 3 4 2 2" xfId="8013" xr:uid="{9C1A17DE-0F3F-41DC-BB4E-99DE217ABBC1}"/>
    <cellStyle name="SAPBEXHLevel1X 3 4 2 3" xfId="9478" xr:uid="{19369C71-4C2C-4CFE-8809-D652777000EB}"/>
    <cellStyle name="SAPBEXHLevel1X 3 4 3" xfId="7970" xr:uid="{80AEF5B5-646E-4502-BDB9-285F6C7F2376}"/>
    <cellStyle name="SAPBEXHLevel1X 3 4 4" xfId="9290" xr:uid="{E71E7A68-4EF2-47D0-8946-AD1B0509513D}"/>
    <cellStyle name="SAPBEXHLevel1X 3 5" xfId="7862" xr:uid="{55719A40-00CF-4572-9AE4-2079D0039DDE}"/>
    <cellStyle name="SAPBEXHLevel1X 3 6" xfId="8839" xr:uid="{E6CBD881-DE10-429B-8290-3FEC0740784C}"/>
    <cellStyle name="SAPBEXHLevel1X 3_Forecast Flash Report" xfId="841" xr:uid="{00000000-0005-0000-0000-0000D6020000}"/>
    <cellStyle name="SAPBEXHLevel1X 4" xfId="201" xr:uid="{00000000-0005-0000-0000-0000D7020000}"/>
    <cellStyle name="SAPBEXHLevel1X 4 2" xfId="628" xr:uid="{00000000-0005-0000-0000-0000D8020000}"/>
    <cellStyle name="SAPBEXHLevel1X 4 2 2" xfId="1066" xr:uid="{86ACBF02-24FB-4FEB-8F83-1EC83D8E6519}"/>
    <cellStyle name="SAPBEXHLevel1X 4 2 2 2" xfId="2121" xr:uid="{2A8DC381-9986-4710-BDC9-DF76E8A188D2}"/>
    <cellStyle name="SAPBEXHLevel1X 4 2 2 2 2" xfId="8338" xr:uid="{2445B172-3437-46A7-BB52-C50DC3FB6EFB}"/>
    <cellStyle name="SAPBEXHLevel1X 4 2 2 2 3" xfId="9857" xr:uid="{C42E62B2-3E59-44CB-846D-F1E17D6F7E40}"/>
    <cellStyle name="SAPBEXHLevel1X 4 2 2 3" xfId="1478" xr:uid="{1EDB141B-2C60-4930-AD7F-C434C3099A95}"/>
    <cellStyle name="SAPBEXHLevel1X 4 2 2 4" xfId="1460" xr:uid="{B352AEE1-5D5A-4F85-B1DA-618E355F999A}"/>
    <cellStyle name="SAPBEXHLevel1X 4 2 3" xfId="1851" xr:uid="{D5C14405-62B1-455E-AEF0-B581B0814919}"/>
    <cellStyle name="SAPBEXHLevel1X 4 2 3 2" xfId="8278" xr:uid="{E4DB8221-0988-42A5-800A-138DA036FB52}"/>
    <cellStyle name="SAPBEXHLevel1X 4 2 3 3" xfId="9591" xr:uid="{6AEB5019-D2F6-4E42-859B-18FA1161082C}"/>
    <cellStyle name="SAPBEXHLevel1X 4 2 4" xfId="1360" xr:uid="{1253904B-7FB1-4AD3-8DCB-5F448EB77FE8}"/>
    <cellStyle name="SAPBEXHLevel1X 4 2 5" xfId="8162" xr:uid="{D00F2CA5-0E53-4E59-84CC-99AF0697D338}"/>
    <cellStyle name="SAPBEXHLevel1X 4 3" xfId="776" xr:uid="{00000000-0005-0000-0000-0000D9020000}"/>
    <cellStyle name="SAPBEXHLevel1X 4 3 2" xfId="1978" xr:uid="{2C5AE707-8D99-4F58-A86E-9309A5D32767}"/>
    <cellStyle name="SAPBEXHLevel1X 4 3 2 2" xfId="7984" xr:uid="{AA858084-2E5B-4ADD-8D81-E0A76272BB67}"/>
    <cellStyle name="SAPBEXHLevel1X 4 3 2 3" xfId="9714" xr:uid="{A2A1FA60-6024-4FCA-B922-B7128362CF7F}"/>
    <cellStyle name="SAPBEXHLevel1X 4 3 3" xfId="8403" xr:uid="{9905C018-8F6C-4EF6-A6C4-44A4A0AA5BCD}"/>
    <cellStyle name="SAPBEXHLevel1X 4 3 4" xfId="9346" xr:uid="{87055B82-ADB2-4743-80B5-8E24598D7357}"/>
    <cellStyle name="SAPBEXHLevel1X 4 4" xfId="1553" xr:uid="{E21F90D1-94E2-4187-855C-989556C67C99}"/>
    <cellStyle name="SAPBEXHLevel1X 4 4 2" xfId="8249" xr:uid="{91323577-85C7-4E2A-95A1-A519901BCED7}"/>
    <cellStyle name="SAPBEXHLevel1X 4 4 3" xfId="9426" xr:uid="{A31710A0-D982-47F8-9D9E-5BCA092874DB}"/>
    <cellStyle name="SAPBEXHLevel1X 4 5" xfId="8481" xr:uid="{B986D3DE-F0FE-4CB9-A105-FAAC36367223}"/>
    <cellStyle name="SAPBEXHLevel1X 4 6" xfId="8560" xr:uid="{35B6EF67-96D4-415B-9660-69E97EA0398F}"/>
    <cellStyle name="SAPBEXHLevel1X 4_Forecast Flash Report" xfId="966" xr:uid="{00000000-0005-0000-0000-0000DA020000}"/>
    <cellStyle name="SAPBEXHLevel1X 5" xfId="710" xr:uid="{00000000-0005-0000-0000-0000DB020000}"/>
    <cellStyle name="SAPBEXHLevel1X 5 2" xfId="1924" xr:uid="{CC54D422-90A1-47B8-97E9-5E3944C872D7}"/>
    <cellStyle name="SAPBEXHLevel1X 5 2 2" xfId="7943" xr:uid="{D4C7157F-0AE0-40C7-A619-8E8921F0B789}"/>
    <cellStyle name="SAPBEXHLevel1X 5 2 3" xfId="9662" xr:uid="{7020FCE9-B006-44FA-80C8-FCB2388854E6}"/>
    <cellStyle name="SAPBEXHLevel1X 5 3" xfId="8124" xr:uid="{1CC169F5-9820-421B-8515-4A1B2D236597}"/>
    <cellStyle name="SAPBEXHLevel1X 5 4" xfId="7918" xr:uid="{080682A0-3859-4B15-AC05-212D758CD1E9}"/>
    <cellStyle name="SAPBEXHLevel1X 6" xfId="8344" xr:uid="{66112D89-9F55-4E9B-B52C-C2A65AF065F2}"/>
    <cellStyle name="SAPBEXHLevel1X 7" xfId="9239" xr:uid="{14E8A890-4136-4881-B8B4-0B6303BD4D33}"/>
    <cellStyle name="SAPBEXHLevel1X_Forecast Flash Report" xfId="503" xr:uid="{00000000-0005-0000-0000-0000DC020000}"/>
    <cellStyle name="SAPBEXHLevel2" xfId="64" xr:uid="{00000000-0005-0000-0000-0000DD020000}"/>
    <cellStyle name="SAPBEXHLevel2 2" xfId="102" xr:uid="{00000000-0005-0000-0000-0000DE020000}"/>
    <cellStyle name="SAPBEXHLevel2 2 2" xfId="564" xr:uid="{00000000-0005-0000-0000-0000DF020000}"/>
    <cellStyle name="SAPBEXHLevel2 2 2 2" xfId="1023" xr:uid="{24ACA96E-B566-4FEE-8B29-84DE3D5522BD}"/>
    <cellStyle name="SAPBEXHLevel2 2 2 2 2" xfId="2078" xr:uid="{37D4331F-CF35-4DC1-86A4-2CB3C2730373}"/>
    <cellStyle name="SAPBEXHLevel2 2 2 2 2 2" xfId="8310" xr:uid="{CB49D5BE-7B25-41A8-A156-C862D10721F4}"/>
    <cellStyle name="SAPBEXHLevel2 2 2 2 2 3" xfId="9814" xr:uid="{68CCF2AC-6142-4FA8-90DF-B1BEC10768F8}"/>
    <cellStyle name="SAPBEXHLevel2 2 2 2 3" xfId="1416" xr:uid="{40C0B50D-9DE9-47A7-AC74-5F793BD3A163}"/>
    <cellStyle name="SAPBEXHLevel2 2 2 2 4" xfId="9226" xr:uid="{937984AB-CA3E-4B79-8FB4-40F6FBA925EF}"/>
    <cellStyle name="SAPBEXHLevel2 2 2 3" xfId="1789" xr:uid="{A074F6AE-AC10-4AD6-9D6F-99CB28566DEE}"/>
    <cellStyle name="SAPBEXHLevel2 2 2 3 2" xfId="7869" xr:uid="{81282426-0DA9-4D82-877F-BAD4758F5483}"/>
    <cellStyle name="SAPBEXHLevel2 2 2 3 3" xfId="9529" xr:uid="{7D971914-1307-4650-8D6F-1AD24564D094}"/>
    <cellStyle name="SAPBEXHLevel2 2 2 4" xfId="7947" xr:uid="{6E5CCCCD-BCCE-4D04-B30D-DD70BCE01974}"/>
    <cellStyle name="SAPBEXHLevel2 2 2 5" xfId="8852" xr:uid="{E06459D7-AD83-445D-A6F7-FE8FF212F122}"/>
    <cellStyle name="SAPBEXHLevel2 2 3" xfId="642" xr:uid="{00000000-0005-0000-0000-0000E0020000}"/>
    <cellStyle name="SAPBEXHLevel2 2 3 2" xfId="1077" xr:uid="{9512F8BD-5FE7-4666-B8CC-C6DB5481EBB6}"/>
    <cellStyle name="SAPBEXHLevel2 2 3 2 2" xfId="2132" xr:uid="{2B0E7351-A528-48F9-BD02-5DEE6871C2F4}"/>
    <cellStyle name="SAPBEXHLevel2 2 3 2 2 2" xfId="1309" xr:uid="{121FB4EC-2088-4FA4-A983-3022DCECAD68}"/>
    <cellStyle name="SAPBEXHLevel2 2 3 2 2 3" xfId="9868" xr:uid="{E5488D42-BBD1-450C-8994-34DF33B7DA20}"/>
    <cellStyle name="SAPBEXHLevel2 2 3 2 3" xfId="8247" xr:uid="{DE4EF677-CF07-41D4-9374-B9C6611BC7D9}"/>
    <cellStyle name="SAPBEXHLevel2 2 3 2 4" xfId="1425" xr:uid="{C80D001F-441D-4444-9289-44F5830F6741}"/>
    <cellStyle name="SAPBEXHLevel2 2 3 3" xfId="1864" xr:uid="{C3C57E47-CE16-4554-B18B-24BCFBC755D8}"/>
    <cellStyle name="SAPBEXHLevel2 2 3 3 2" xfId="7794" xr:uid="{5254631E-E06C-4C2B-901D-EBEC146D44F0}"/>
    <cellStyle name="SAPBEXHLevel2 2 3 3 3" xfId="9604" xr:uid="{645D42B8-65F8-48C1-B841-47E919E86769}"/>
    <cellStyle name="SAPBEXHLevel2 2 3 4" xfId="8720" xr:uid="{7ED3F713-954C-4100-8A00-E4EA35B4035D}"/>
    <cellStyle name="SAPBEXHLevel2 2 3 5" xfId="9221" xr:uid="{9972FF82-0ECA-40CB-ADAC-1D6F6A240C54}"/>
    <cellStyle name="SAPBEXHLevel2 2 4" xfId="526" xr:uid="{00000000-0005-0000-0000-0000E1020000}"/>
    <cellStyle name="SAPBEXHLevel2 2 4 2" xfId="1753" xr:uid="{A5485889-99AE-43E2-9B5A-ABD9ADCFDBE9}"/>
    <cellStyle name="SAPBEXHLevel2 2 4 2 2" xfId="8326" xr:uid="{859D65C6-643D-4D3A-8625-3B58C2D13141}"/>
    <cellStyle name="SAPBEXHLevel2 2 4 2 3" xfId="9496" xr:uid="{E8F0E2F1-EA84-4A96-B967-9BA58FDBB6D6}"/>
    <cellStyle name="SAPBEXHLevel2 2 4 3" xfId="8746" xr:uid="{90409498-370B-44BC-A1D2-B3754841C355}"/>
    <cellStyle name="SAPBEXHLevel2 2 4 4" xfId="8038" xr:uid="{B025AA98-7BBF-4BCE-916A-CB4B1B6216A7}"/>
    <cellStyle name="SAPBEXHLevel2 2 5" xfId="7994" xr:uid="{8660CDD4-26F0-44C0-B8F3-59EC1EA5A560}"/>
    <cellStyle name="SAPBEXHLevel2 2 6" xfId="7761" xr:uid="{59278E03-F4AB-417B-92AF-038582410A2C}"/>
    <cellStyle name="SAPBEXHLevel2 2_Forecast Flash Report" xfId="826" xr:uid="{00000000-0005-0000-0000-0000E2020000}"/>
    <cellStyle name="SAPBEXHLevel2 3" xfId="135" xr:uid="{00000000-0005-0000-0000-0000E3020000}"/>
    <cellStyle name="SAPBEXHLevel2 3 2" xfId="597" xr:uid="{00000000-0005-0000-0000-0000E4020000}"/>
    <cellStyle name="SAPBEXHLevel2 3 2 2" xfId="1056" xr:uid="{B15D3E7E-EFDE-4CC0-9841-6CC8CA668D69}"/>
    <cellStyle name="SAPBEXHLevel2 3 2 2 2" xfId="2111" xr:uid="{0CD55576-BF8E-4FED-BC28-8A4E805E467F}"/>
    <cellStyle name="SAPBEXHLevel2 3 2 2 2 2" xfId="8043" xr:uid="{D6DD61EE-E9BB-4AAD-9565-B34F4DEC89C0}"/>
    <cellStyle name="SAPBEXHLevel2 3 2 2 2 3" xfId="9847" xr:uid="{3150E615-1E18-41B4-8EE3-7A8BCB76A231}"/>
    <cellStyle name="SAPBEXHLevel2 3 2 2 3" xfId="8537" xr:uid="{10BA281B-C860-4259-88D8-33833B4D77E6}"/>
    <cellStyle name="SAPBEXHLevel2 3 2 2 4" xfId="7717" xr:uid="{EBA5AD14-7CCD-4F61-98E9-0A42EF423C74}"/>
    <cellStyle name="SAPBEXHLevel2 3 2 3" xfId="1822" xr:uid="{3C00F112-7F97-41CF-AD1D-E5D395AAFF5F}"/>
    <cellStyle name="SAPBEXHLevel2 3 2 3 2" xfId="8279" xr:uid="{FE93261C-8D77-4B58-97B2-FE75158501AD}"/>
    <cellStyle name="SAPBEXHLevel2 3 2 3 3" xfId="9562" xr:uid="{8147FBC8-92C7-4775-A572-3440CE577FCA}"/>
    <cellStyle name="SAPBEXHLevel2 3 2 4" xfId="8292" xr:uid="{4D4B3708-AC9C-4D16-B263-3F34FE2BDF45}"/>
    <cellStyle name="SAPBEXHLevel2 3 2 5" xfId="1427" xr:uid="{0ECF0D94-74D2-4C08-8330-182FADE4B3F3}"/>
    <cellStyle name="SAPBEXHLevel2 3 3" xfId="644" xr:uid="{00000000-0005-0000-0000-0000E5020000}"/>
    <cellStyle name="SAPBEXHLevel2 3 3 2" xfId="1079" xr:uid="{B9E93E56-EE93-41B6-8A3F-27C7FF623B1C}"/>
    <cellStyle name="SAPBEXHLevel2 3 3 2 2" xfId="2134" xr:uid="{29691266-38FC-4FD3-92AA-2B879EB01E28}"/>
    <cellStyle name="SAPBEXHLevel2 3 3 2 2 2" xfId="1294" xr:uid="{D24CEB7A-5048-4C7E-A327-847F72E96FA0}"/>
    <cellStyle name="SAPBEXHLevel2 3 3 2 2 3" xfId="9870" xr:uid="{7AEB3074-CE76-410C-B692-67A078E29926}"/>
    <cellStyle name="SAPBEXHLevel2 3 3 2 3" xfId="8179" xr:uid="{794CD804-23B3-4A2C-A750-3B86278D1005}"/>
    <cellStyle name="SAPBEXHLevel2 3 3 2 4" xfId="8757" xr:uid="{D2A8AE88-2F93-4BCE-964F-4055BFCE1618}"/>
    <cellStyle name="SAPBEXHLevel2 3 3 3" xfId="1866" xr:uid="{51088DB8-9B67-4A6A-BCC0-CB139C67E554}"/>
    <cellStyle name="SAPBEXHLevel2 3 3 3 2" xfId="1463" xr:uid="{F57C4A14-9568-499A-9B17-28E0CE4ED14E}"/>
    <cellStyle name="SAPBEXHLevel2 3 3 3 3" xfId="9606" xr:uid="{5FDAD74E-5220-493D-B63E-446A266012E7}"/>
    <cellStyle name="SAPBEXHLevel2 3 3 4" xfId="1277" xr:uid="{0FC47857-B2AF-4D55-87F8-BA2C90E4E7EB}"/>
    <cellStyle name="SAPBEXHLevel2 3 3 5" xfId="9286" xr:uid="{78673537-FE1B-4CB6-BA62-F4A5C6101A4D}"/>
    <cellStyle name="SAPBEXHLevel2 3 4" xfId="713" xr:uid="{00000000-0005-0000-0000-0000E6020000}"/>
    <cellStyle name="SAPBEXHLevel2 3 4 2" xfId="1927" xr:uid="{B8D0601A-9BDD-424B-B2D7-D33BD05BE49D}"/>
    <cellStyle name="SAPBEXHLevel2 3 4 2 2" xfId="8501" xr:uid="{0872B905-1270-4F00-A360-6D527580DB68}"/>
    <cellStyle name="SAPBEXHLevel2 3 4 2 3" xfId="9665" xr:uid="{7348A4F0-59C2-4AFC-AAC8-E1ED51247E92}"/>
    <cellStyle name="SAPBEXHLevel2 3 4 3" xfId="8045" xr:uid="{89B4045C-4ABB-4F0A-ADD5-52E3DAD11675}"/>
    <cellStyle name="SAPBEXHLevel2 3 4 4" xfId="8717" xr:uid="{B7F243BC-47FD-4348-9466-7A29E91603EF}"/>
    <cellStyle name="SAPBEXHLevel2 3 5" xfId="7817" xr:uid="{9DF785DA-B5B4-4711-96F7-6944A3215A71}"/>
    <cellStyle name="SAPBEXHLevel2 3 6" xfId="9314" xr:uid="{D9AACA00-82C2-48A0-9603-D36700B1BA7F}"/>
    <cellStyle name="SAPBEXHLevel2 3_Forecast Flash Report" xfId="824" xr:uid="{00000000-0005-0000-0000-0000E7020000}"/>
    <cellStyle name="SAPBEXHLevel2 4" xfId="202" xr:uid="{00000000-0005-0000-0000-0000E8020000}"/>
    <cellStyle name="SAPBEXHLevel2 4 2" xfId="667" xr:uid="{00000000-0005-0000-0000-0000E9020000}"/>
    <cellStyle name="SAPBEXHLevel2 4 2 2" xfId="1092" xr:uid="{6948519B-A4C4-44FA-B508-A22CFCF91037}"/>
    <cellStyle name="SAPBEXHLevel2 4 2 2 2" xfId="2147" xr:uid="{885C1450-01DB-4B52-B07A-AA558F1E1AA9}"/>
    <cellStyle name="SAPBEXHLevel2 4 2 2 2 2" xfId="8312" xr:uid="{96287739-C1A9-4DA3-B085-263C7CF362C1}"/>
    <cellStyle name="SAPBEXHLevel2 4 2 2 2 3" xfId="9883" xr:uid="{C4A8290A-32A5-4BAD-BD86-27CF5B2D1136}"/>
    <cellStyle name="SAPBEXHLevel2 4 2 2 3" xfId="7707" xr:uid="{145FC914-2E8A-4658-BCE9-F1E9F7D3552B}"/>
    <cellStyle name="SAPBEXHLevel2 4 2 2 4" xfId="8653" xr:uid="{C1732B48-E82E-46C3-B52C-FD6674ADF2DE}"/>
    <cellStyle name="SAPBEXHLevel2 4 2 3" xfId="1886" xr:uid="{6FF7236B-9996-4706-8F19-64AD652EEC24}"/>
    <cellStyle name="SAPBEXHLevel2 4 2 3 2" xfId="8626" xr:uid="{D7F92C2F-B6FA-4953-B7E9-6D2B93186ACC}"/>
    <cellStyle name="SAPBEXHLevel2 4 2 3 3" xfId="9626" xr:uid="{928F1111-002F-4E90-BF5F-3FA128DFAC78}"/>
    <cellStyle name="SAPBEXHLevel2 4 2 4" xfId="8222" xr:uid="{DB7FB695-C93B-4B04-963E-3B8009E49E45}"/>
    <cellStyle name="SAPBEXHLevel2 4 2 5" xfId="9283" xr:uid="{A33AF487-B17E-4142-9C90-9ABFDF8F4379}"/>
    <cellStyle name="SAPBEXHLevel2 4 3" xfId="499" xr:uid="{00000000-0005-0000-0000-0000EA020000}"/>
    <cellStyle name="SAPBEXHLevel2 4 3 2" xfId="1732" xr:uid="{65DE5715-B2CE-4BA5-8BDF-E44F55735CF2}"/>
    <cellStyle name="SAPBEXHLevel2 4 3 2 2" xfId="8716" xr:uid="{09A39990-4B6F-4570-A0CF-DD17E852E9C4}"/>
    <cellStyle name="SAPBEXHLevel2 4 3 2 3" xfId="9475" xr:uid="{C46CE4F3-34B5-41FB-9764-1E2560D5D5A6}"/>
    <cellStyle name="SAPBEXHLevel2 4 3 3" xfId="8742" xr:uid="{7D69882D-536C-4B6D-BE3B-5CDDD4F6340B}"/>
    <cellStyle name="SAPBEXHLevel2 4 3 4" xfId="9218" xr:uid="{0B55BDCA-94E9-433C-903C-87646577FC0B}"/>
    <cellStyle name="SAPBEXHLevel2 4 4" xfId="1554" xr:uid="{8A2E2E1A-59A8-45F5-A175-529CAFA515F9}"/>
    <cellStyle name="SAPBEXHLevel2 4 4 2" xfId="8181" xr:uid="{33482029-5B5B-49CC-A167-D3B649CF19F8}"/>
    <cellStyle name="SAPBEXHLevel2 4 4 3" xfId="9427" xr:uid="{C601CAE1-61C2-4DA5-8ACB-F61BD9ABD8CA}"/>
    <cellStyle name="SAPBEXHLevel2 4 5" xfId="8679" xr:uid="{EAE3B9D9-29BA-4A18-882C-42704999EA12}"/>
    <cellStyle name="SAPBEXHLevel2 4 6" xfId="8973" xr:uid="{0CCAF3D6-83FA-4C23-BD74-D5813A4FAAF5}"/>
    <cellStyle name="SAPBEXHLevel2 4_Forecast Flash Report" xfId="929" xr:uid="{00000000-0005-0000-0000-0000EB020000}"/>
    <cellStyle name="SAPBEXHLevel2 5" xfId="446" xr:uid="{00000000-0005-0000-0000-0000EC020000}"/>
    <cellStyle name="SAPBEXHLevel2 5 2" xfId="1706" xr:uid="{CFEB276F-BF2F-452D-81FA-CFAFAC0346D8}"/>
    <cellStyle name="SAPBEXHLevel2 5 2 2" xfId="8638" xr:uid="{37B38954-5328-4352-BB90-D122E26EB33F}"/>
    <cellStyle name="SAPBEXHLevel2 5 2 3" xfId="9459" xr:uid="{122B82CF-B8A3-4249-9535-3717286C2C97}"/>
    <cellStyle name="SAPBEXHLevel2 5 3" xfId="7809" xr:uid="{ABBE9F01-79F0-4212-A2D7-49B1FC857598}"/>
    <cellStyle name="SAPBEXHLevel2 5 4" xfId="9185" xr:uid="{EA237B3C-E45B-4A11-A3F6-DD1C853DD0CC}"/>
    <cellStyle name="SAPBEXHLevel2 6" xfId="8231" xr:uid="{DC4B5572-EE5D-49A6-A073-C1A384159356}"/>
    <cellStyle name="SAPBEXHLevel2 7" xfId="9338" xr:uid="{D42D5D9C-6760-4E3A-BA60-992D99275C63}"/>
    <cellStyle name="SAPBEXHLevel2_Forecast Flash Report" xfId="935" xr:uid="{00000000-0005-0000-0000-0000ED020000}"/>
    <cellStyle name="SAPBEXHLevel2X" xfId="65" xr:uid="{00000000-0005-0000-0000-0000EE020000}"/>
    <cellStyle name="SAPBEXHLevel2X 2" xfId="103" xr:uid="{00000000-0005-0000-0000-0000EF020000}"/>
    <cellStyle name="SAPBEXHLevel2X 2 2" xfId="565" xr:uid="{00000000-0005-0000-0000-0000F0020000}"/>
    <cellStyle name="SAPBEXHLevel2X 2 2 2" xfId="1024" xr:uid="{7AFC2F8D-F09B-43CF-839C-E83F5A19602D}"/>
    <cellStyle name="SAPBEXHLevel2X 2 2 2 2" xfId="2079" xr:uid="{A9D16C23-C0F1-4A31-B0FE-2133A8F76628}"/>
    <cellStyle name="SAPBEXHLevel2X 2 2 2 2 2" xfId="8161" xr:uid="{36868EA0-CC6A-4031-B590-9F348BD49A66}"/>
    <cellStyle name="SAPBEXHLevel2X 2 2 2 2 3" xfId="9815" xr:uid="{29470F3E-7C61-4663-8F31-3DD05BF9A1CC}"/>
    <cellStyle name="SAPBEXHLevel2X 2 2 2 3" xfId="8879" xr:uid="{FA8FD679-F4BD-4EB5-8F0B-58736D8D6CC9}"/>
    <cellStyle name="SAPBEXHLevel2X 2 2 2 4" xfId="7715" xr:uid="{64457C48-24AB-4B76-8804-C0B6C9AE784F}"/>
    <cellStyle name="SAPBEXHLevel2X 2 2 3" xfId="1790" xr:uid="{74C51704-DAF9-45F7-B06B-F294584505DA}"/>
    <cellStyle name="SAPBEXHLevel2X 2 2 3 2" xfId="9054" xr:uid="{84571609-CE0F-4149-BF64-DF9237B9E771}"/>
    <cellStyle name="SAPBEXHLevel2X 2 2 3 3" xfId="9530" xr:uid="{5ADC72BA-5714-4760-A953-7C5FD45E50DF}"/>
    <cellStyle name="SAPBEXHLevel2X 2 2 4" xfId="7801" xr:uid="{D84B8CF7-90B9-4258-9754-AC565134ED41}"/>
    <cellStyle name="SAPBEXHLevel2X 2 2 5" xfId="7818" xr:uid="{C1E2B9E6-0D73-4544-BD64-B8C38D125392}"/>
    <cellStyle name="SAPBEXHLevel2X 2 3" xfId="655" xr:uid="{00000000-0005-0000-0000-0000F1020000}"/>
    <cellStyle name="SAPBEXHLevel2X 2 3 2" xfId="1085" xr:uid="{285D4BCA-6A32-420B-9ED5-DA80858857D9}"/>
    <cellStyle name="SAPBEXHLevel2X 2 3 2 2" xfId="2140" xr:uid="{FABD4507-EFE4-4F7E-9970-3229360E8134}"/>
    <cellStyle name="SAPBEXHLevel2X 2 3 2 2 2" xfId="7976" xr:uid="{6F82C86C-A5E6-4284-8A95-9B506A963A0D}"/>
    <cellStyle name="SAPBEXHLevel2X 2 3 2 2 3" xfId="9876" xr:uid="{F010CCF2-5875-4CD3-A27F-B6925600AFBD}"/>
    <cellStyle name="SAPBEXHLevel2X 2 3 2 3" xfId="8495" xr:uid="{19C9EEC4-A95B-4752-B4AA-919FDAC6634B}"/>
    <cellStyle name="SAPBEXHLevel2X 2 3 2 4" xfId="8599" xr:uid="{119609BF-CD43-439F-93CB-B3D685A35A8D}"/>
    <cellStyle name="SAPBEXHLevel2X 2 3 3" xfId="1876" xr:uid="{BBC3DEFA-8A0D-4BE7-8602-CB7DD30FF88E}"/>
    <cellStyle name="SAPBEXHLevel2X 2 3 3 2" xfId="8779" xr:uid="{33744BC5-FEDD-4FC3-A430-68FBF9372DA8}"/>
    <cellStyle name="SAPBEXHLevel2X 2 3 3 3" xfId="9616" xr:uid="{A9CCC29E-C2F2-4621-BA20-001E1F9471CB}"/>
    <cellStyle name="SAPBEXHLevel2X 2 3 4" xfId="7790" xr:uid="{AC6FEE1D-037A-4BFE-AE10-48195D5911C8}"/>
    <cellStyle name="SAPBEXHLevel2X 2 3 5" xfId="7788" xr:uid="{DC894B7D-91FB-44E9-9B23-F392F4F88B72}"/>
    <cellStyle name="SAPBEXHLevel2X 2 4" xfId="434" xr:uid="{00000000-0005-0000-0000-0000F2020000}"/>
    <cellStyle name="SAPBEXHLevel2X 2 4 2" xfId="1696" xr:uid="{927B303A-4540-419D-8731-F68605F6F0A4}"/>
    <cellStyle name="SAPBEXHLevel2X 2 4 2 2" xfId="9110" xr:uid="{79F3ABC6-A232-4C87-B59C-C56B67643833}"/>
    <cellStyle name="SAPBEXHLevel2X 2 4 2 3" xfId="9449" xr:uid="{38F3F68C-A926-45F9-8F9D-41DD71DB6F6E}"/>
    <cellStyle name="SAPBEXHLevel2X 2 4 3" xfId="8555" xr:uid="{57628486-D33A-417F-BDFF-A65274940269}"/>
    <cellStyle name="SAPBEXHLevel2X 2 4 4" xfId="9266" xr:uid="{D1329411-DE5B-4745-8627-7F97F862BFEA}"/>
    <cellStyle name="SAPBEXHLevel2X 2 5" xfId="8155" xr:uid="{65B23B8D-8B67-4841-885F-9AB37BC143FB}"/>
    <cellStyle name="SAPBEXHLevel2X 2 6" xfId="1357" xr:uid="{0E57DEC2-5393-4064-94B9-3708ED3DF2DA}"/>
    <cellStyle name="SAPBEXHLevel2X 2_Forecast Flash Report" xfId="843" xr:uid="{00000000-0005-0000-0000-0000F3020000}"/>
    <cellStyle name="SAPBEXHLevel2X 3" xfId="136" xr:uid="{00000000-0005-0000-0000-0000F4020000}"/>
    <cellStyle name="SAPBEXHLevel2X 3 2" xfId="598" xr:uid="{00000000-0005-0000-0000-0000F5020000}"/>
    <cellStyle name="SAPBEXHLevel2X 3 2 2" xfId="1057" xr:uid="{80FF69CE-CD94-4F94-B4E7-D6E4CBD1F058}"/>
    <cellStyle name="SAPBEXHLevel2X 3 2 2 2" xfId="2112" xr:uid="{80C2B311-B5EC-40BC-B765-5D18F23CD756}"/>
    <cellStyle name="SAPBEXHLevel2X 3 2 2 2 2" xfId="1444" xr:uid="{B297EB08-E2FD-4ACF-B421-518AFD7C9059}"/>
    <cellStyle name="SAPBEXHLevel2X 3 2 2 2 3" xfId="9848" xr:uid="{C944E483-341D-4FC7-A6D6-0C13615891EA}"/>
    <cellStyle name="SAPBEXHLevel2X 3 2 2 3" xfId="1467" xr:uid="{79AA46E0-646A-4E79-837E-12097520584F}"/>
    <cellStyle name="SAPBEXHLevel2X 3 2 2 4" xfId="1407" xr:uid="{61A67754-7E0A-4294-A56F-915EBAF52E6D}"/>
    <cellStyle name="SAPBEXHLevel2X 3 2 3" xfId="1823" xr:uid="{07DD25AA-60EB-493F-A6A4-94F24E9AF1AE}"/>
    <cellStyle name="SAPBEXHLevel2X 3 2 3 2" xfId="8639" xr:uid="{57219ED4-EB2E-4753-8D6A-86F33D6F988E}"/>
    <cellStyle name="SAPBEXHLevel2X 3 2 3 3" xfId="9563" xr:uid="{C4783A23-0A67-4505-8559-FF68C8E37E05}"/>
    <cellStyle name="SAPBEXHLevel2X 3 2 4" xfId="8121" xr:uid="{286A2464-7D26-45FC-A349-9A901ECF221D}"/>
    <cellStyle name="SAPBEXHLevel2X 3 2 5" xfId="8761" xr:uid="{DD944227-C1AB-4231-8ABC-12569240056D}"/>
    <cellStyle name="SAPBEXHLevel2X 3 3" xfId="784" xr:uid="{00000000-0005-0000-0000-0000F6020000}"/>
    <cellStyle name="SAPBEXHLevel2X 3 3 2" xfId="1142" xr:uid="{8CDCB8DF-A0DB-41DC-A657-317902465C8C}"/>
    <cellStyle name="SAPBEXHLevel2X 3 3 2 2" xfId="2197" xr:uid="{EC498D78-6FDB-4C8B-B2F0-726CD80933DA}"/>
    <cellStyle name="SAPBEXHLevel2X 3 3 2 2 2" xfId="7895" xr:uid="{7CEFFEA5-2A3E-4DCC-96DB-A569AC4C93A2}"/>
    <cellStyle name="SAPBEXHLevel2X 3 3 2 2 3" xfId="9933" xr:uid="{E578A289-94D8-4FBC-B365-8F1C30B24B0F}"/>
    <cellStyle name="SAPBEXHLevel2X 3 3 2 3" xfId="8009" xr:uid="{7EFAC385-FF6B-4197-9B82-E44763EB64B7}"/>
    <cellStyle name="SAPBEXHLevel2X 3 3 2 4" xfId="8522" xr:uid="{0409751E-AC3E-495E-AA5B-189D598F021D}"/>
    <cellStyle name="SAPBEXHLevel2X 3 3 3" xfId="1984" xr:uid="{5C4496D0-9586-4399-B947-CABDCA4FDD2A}"/>
    <cellStyle name="SAPBEXHLevel2X 3 3 3 2" xfId="8027" xr:uid="{DFE6034A-D752-485A-9628-477C70261921}"/>
    <cellStyle name="SAPBEXHLevel2X 3 3 3 3" xfId="9720" xr:uid="{DF6C055E-7417-4A30-AB7D-562432206B12}"/>
    <cellStyle name="SAPBEXHLevel2X 3 3 4" xfId="8074" xr:uid="{C67BA241-3AE0-4CFC-9982-65AAB0603DAD}"/>
    <cellStyle name="SAPBEXHLevel2X 3 3 5" xfId="9289" xr:uid="{F81BAAC4-22BC-476E-95AF-4ECBB2FCE571}"/>
    <cellStyle name="SAPBEXHLevel2X 3 4" xfId="714" xr:uid="{00000000-0005-0000-0000-0000F7020000}"/>
    <cellStyle name="SAPBEXHLevel2X 3 4 2" xfId="1928" xr:uid="{08FD8D95-9013-4634-A837-B9FD5604D875}"/>
    <cellStyle name="SAPBEXHLevel2X 3 4 2 2" xfId="1366" xr:uid="{2A8E9570-214E-4DC9-A40E-37E784B857C3}"/>
    <cellStyle name="SAPBEXHLevel2X 3 4 2 3" xfId="9666" xr:uid="{8ED3CF17-018C-45EB-86BA-BD41D2B73184}"/>
    <cellStyle name="SAPBEXHLevel2X 3 4 3" xfId="7785" xr:uid="{FDD55C90-F0BC-4A1A-94DD-6584D840CEF4}"/>
    <cellStyle name="SAPBEXHLevel2X 3 4 4" xfId="9234" xr:uid="{59F955B0-C514-4D1B-8C2C-B64452251AC8}"/>
    <cellStyle name="SAPBEXHLevel2X 3 5" xfId="8103" xr:uid="{D98C42EF-4BD0-427A-A125-027055560715}"/>
    <cellStyle name="SAPBEXHLevel2X 3 6" xfId="8552" xr:uid="{58B22034-322A-4E3B-A152-FE26F70B686E}"/>
    <cellStyle name="SAPBEXHLevel2X 3_Forecast Flash Report" xfId="847" xr:uid="{00000000-0005-0000-0000-0000F8020000}"/>
    <cellStyle name="SAPBEXHLevel2X 4" xfId="203" xr:uid="{00000000-0005-0000-0000-0000F9020000}"/>
    <cellStyle name="SAPBEXHLevel2X 4 2" xfId="695" xr:uid="{00000000-0005-0000-0000-0000FA020000}"/>
    <cellStyle name="SAPBEXHLevel2X 4 2 2" xfId="1115" xr:uid="{7C0975D1-5C8C-4B28-B212-06E06C6C650D}"/>
    <cellStyle name="SAPBEXHLevel2X 4 2 2 2" xfId="2170" xr:uid="{B7372B7B-464A-4BD0-A818-C4BF58FCB0FE}"/>
    <cellStyle name="SAPBEXHLevel2X 4 2 2 2 2" xfId="8945" xr:uid="{30B2E706-3D8C-4F68-8EF1-72F5C213AD93}"/>
    <cellStyle name="SAPBEXHLevel2X 4 2 2 2 3" xfId="9906" xr:uid="{1F28E548-D9ED-46F0-B784-5613C956C171}"/>
    <cellStyle name="SAPBEXHLevel2X 4 2 2 3" xfId="7846" xr:uid="{FF6AD9E5-1AB4-4F37-B9DB-3A742A4AE9A5}"/>
    <cellStyle name="SAPBEXHLevel2X 4 2 2 4" xfId="9273" xr:uid="{F5BF2AA5-1770-4C33-BF37-3872B7BD2135}"/>
    <cellStyle name="SAPBEXHLevel2X 4 2 3" xfId="1912" xr:uid="{76FDFB20-4FBD-4B2B-BCEB-21987B7B2A51}"/>
    <cellStyle name="SAPBEXHLevel2X 4 2 3 2" xfId="9093" xr:uid="{93C692EC-663F-4D66-AEC6-0A0925A0327C}"/>
    <cellStyle name="SAPBEXHLevel2X 4 2 3 3" xfId="9652" xr:uid="{9C159EDC-2F0F-4A09-8F84-7B3D1F551C66}"/>
    <cellStyle name="SAPBEXHLevel2X 4 2 4" xfId="8087" xr:uid="{71182136-58C2-4C41-A63D-DB0D1387AD69}"/>
    <cellStyle name="SAPBEXHLevel2X 4 2 5" xfId="9229" xr:uid="{F9808BDC-BBBD-4BEA-8811-EE93D4379D26}"/>
    <cellStyle name="SAPBEXHLevel2X 4 3" xfId="792" xr:uid="{00000000-0005-0000-0000-0000FB020000}"/>
    <cellStyle name="SAPBEXHLevel2X 4 3 2" xfId="1989" xr:uid="{46CE2AAC-C562-4162-BCD7-DB49F3666298}"/>
    <cellStyle name="SAPBEXHLevel2X 4 3 2 2" xfId="8364" xr:uid="{B51D6DE9-D93B-49A1-8B06-A9B6B59A58E0}"/>
    <cellStyle name="SAPBEXHLevel2X 4 3 2 3" xfId="9725" xr:uid="{46353CC8-AD09-4BEE-99E9-CD7DF727E10F}"/>
    <cellStyle name="SAPBEXHLevel2X 4 3 3" xfId="9134" xr:uid="{15F0B393-2F6D-4222-920B-C01B857BB785}"/>
    <cellStyle name="SAPBEXHLevel2X 4 3 4" xfId="9211" xr:uid="{BD3B1CCF-171A-4AEA-8B3C-3C506FDFE714}"/>
    <cellStyle name="SAPBEXHLevel2X 4 4" xfId="1555" xr:uid="{871B37C7-45F8-4BB1-A11C-BED67F7198CD}"/>
    <cellStyle name="SAPBEXHLevel2X 4 4 2" xfId="8681" xr:uid="{1CDFDE74-A73B-41DF-ABA9-839BA0161E0B}"/>
    <cellStyle name="SAPBEXHLevel2X 4 4 3" xfId="9428" xr:uid="{55228E27-DD80-4CE5-ACF6-3A8DE11FADE3}"/>
    <cellStyle name="SAPBEXHLevel2X 4 5" xfId="8011" xr:uid="{A368E6A9-0154-47CF-9178-8292669A0F86}"/>
    <cellStyle name="SAPBEXHLevel2X 4 6" xfId="9190" xr:uid="{E9D660D6-D354-4998-A40F-A010B49C00A0}"/>
    <cellStyle name="SAPBEXHLevel2X 4_Forecast Flash Report" xfId="769" xr:uid="{00000000-0005-0000-0000-0000FC020000}"/>
    <cellStyle name="SAPBEXHLevel2X 5" xfId="625" xr:uid="{00000000-0005-0000-0000-0000FD020000}"/>
    <cellStyle name="SAPBEXHLevel2X 5 2" xfId="1848" xr:uid="{45E39A85-B264-4CFB-830B-9C7268707209}"/>
    <cellStyle name="SAPBEXHLevel2X 5 2 2" xfId="1226" xr:uid="{E1317C13-C87F-402B-ACAF-D6BA3E938909}"/>
    <cellStyle name="SAPBEXHLevel2X 5 2 3" xfId="9588" xr:uid="{DE37C71A-97C6-4B5B-A3B2-11DB666489D1}"/>
    <cellStyle name="SAPBEXHLevel2X 5 3" xfId="1399" xr:uid="{ECFD14EF-9739-491A-965C-2C708CE8C620}"/>
    <cellStyle name="SAPBEXHLevel2X 5 4" xfId="7927" xr:uid="{4DE32DF7-6237-409A-9CC9-57463E984B54}"/>
    <cellStyle name="SAPBEXHLevel2X 6" xfId="8641" xr:uid="{26EC55B8-E2BF-4496-8BAF-C415C2B0E093}"/>
    <cellStyle name="SAPBEXHLevel2X 7" xfId="8713" xr:uid="{33194EF3-0D98-4398-9ABC-F6018184808F}"/>
    <cellStyle name="SAPBEXHLevel2X_Forecast Flash Report" xfId="896" xr:uid="{00000000-0005-0000-0000-0000FE020000}"/>
    <cellStyle name="SAPBEXHLevel3" xfId="66" xr:uid="{00000000-0005-0000-0000-0000FF020000}"/>
    <cellStyle name="SAPBEXHLevel3 2" xfId="104" xr:uid="{00000000-0005-0000-0000-000000030000}"/>
    <cellStyle name="SAPBEXHLevel3 2 2" xfId="566" xr:uid="{00000000-0005-0000-0000-000001030000}"/>
    <cellStyle name="SAPBEXHLevel3 2 2 2" xfId="1025" xr:uid="{4273C5E4-9EBE-4BCB-9CA6-58AF33392D5C}"/>
    <cellStyle name="SAPBEXHLevel3 2 2 2 2" xfId="2080" xr:uid="{9299B0BA-9825-4F64-9243-47A3BD7A62C4}"/>
    <cellStyle name="SAPBEXHLevel3 2 2 2 2 2" xfId="7955" xr:uid="{62523B37-639C-4C13-96F0-15BC18FC3FE2}"/>
    <cellStyle name="SAPBEXHLevel3 2 2 2 2 3" xfId="9816" xr:uid="{BC7CC667-05B6-4541-872D-C70DE97C33F3}"/>
    <cellStyle name="SAPBEXHLevel3 2 2 2 3" xfId="7906" xr:uid="{6E3C9068-4FB2-4480-AD10-BE3829D54DB0}"/>
    <cellStyle name="SAPBEXHLevel3 2 2 2 4" xfId="8911" xr:uid="{6F5601FE-BACB-4A34-B107-91644F5A0844}"/>
    <cellStyle name="SAPBEXHLevel3 2 2 3" xfId="1791" xr:uid="{0F30E99A-F5C1-471C-A2A3-514CD55F2929}"/>
    <cellStyle name="SAPBEXHLevel3 2 2 3 2" xfId="8971" xr:uid="{B783E9F2-4B02-47A8-A688-D20DC859AE37}"/>
    <cellStyle name="SAPBEXHLevel3 2 2 3 3" xfId="9531" xr:uid="{76B7B24E-D94F-470D-9F30-CAA560E1D667}"/>
    <cellStyle name="SAPBEXHLevel3 2 2 4" xfId="8391" xr:uid="{7AF5A04B-777A-49C0-9C54-D85E5073F6F0}"/>
    <cellStyle name="SAPBEXHLevel3 2 2 5" xfId="9180" xr:uid="{359026F3-FE3F-4B8A-9E64-AE219BFF8810}"/>
    <cellStyle name="SAPBEXHLevel3 2 3" xfId="498" xr:uid="{00000000-0005-0000-0000-000002030000}"/>
    <cellStyle name="SAPBEXHLevel3 2 3 2" xfId="983" xr:uid="{D52073B0-3C1C-46E4-AAC4-FE5168FA4545}"/>
    <cellStyle name="SAPBEXHLevel3 2 3 2 2" xfId="2038" xr:uid="{0B242938-B86F-46A4-A2BC-E10ED7D93EEA}"/>
    <cellStyle name="SAPBEXHLevel3 2 3 2 2 2" xfId="8204" xr:uid="{0693CF1B-3F49-439B-9609-1F0386E2E54B}"/>
    <cellStyle name="SAPBEXHLevel3 2 3 2 2 3" xfId="9774" xr:uid="{4CDCF902-931F-4DEC-8E22-B80679FA8C26}"/>
    <cellStyle name="SAPBEXHLevel3 2 3 2 3" xfId="7789" xr:uid="{59DDD975-685F-4BE7-9488-56502B8283BF}"/>
    <cellStyle name="SAPBEXHLevel3 2 3 2 4" xfId="8711" xr:uid="{60789366-F333-40DD-9F0E-7EF7AE298B4F}"/>
    <cellStyle name="SAPBEXHLevel3 2 3 3" xfId="1731" xr:uid="{DD8B8853-C6DA-4BC1-ADD5-4A7A003A40E9}"/>
    <cellStyle name="SAPBEXHLevel3 2 3 3 2" xfId="8320" xr:uid="{A1AFE2A3-A96A-4B6B-9064-7773607CD9A6}"/>
    <cellStyle name="SAPBEXHLevel3 2 3 3 3" xfId="9474" xr:uid="{FFA2CF3C-519C-422F-B11A-29D56F303897}"/>
    <cellStyle name="SAPBEXHLevel3 2 3 4" xfId="8409" xr:uid="{9E9627C3-272C-45FC-93F9-45675FA0B030}"/>
    <cellStyle name="SAPBEXHLevel3 2 3 5" xfId="9036" xr:uid="{7C4298E5-4AB4-4C5A-9731-32FCF816F8D6}"/>
    <cellStyle name="SAPBEXHLevel3 2 4" xfId="740" xr:uid="{00000000-0005-0000-0000-000003030000}"/>
    <cellStyle name="SAPBEXHLevel3 2 4 2" xfId="1946" xr:uid="{7CA4CFAB-3669-4BB3-8F01-D75AF7E8226E}"/>
    <cellStyle name="SAPBEXHLevel3 2 4 2 2" xfId="7888" xr:uid="{F726BAC0-5A29-4747-8533-D3ED8A26F71B}"/>
    <cellStyle name="SAPBEXHLevel3 2 4 2 3" xfId="9683" xr:uid="{44384F98-3BC9-48A5-BE04-8A60BEA30C4E}"/>
    <cellStyle name="SAPBEXHLevel3 2 4 3" xfId="1368" xr:uid="{CB2278C1-5C0D-424C-9715-1B4A29636955}"/>
    <cellStyle name="SAPBEXHLevel3 2 4 4" xfId="9343" xr:uid="{A605D0E8-3EB8-4252-9DDF-F07F5E43BE68}"/>
    <cellStyle name="SAPBEXHLevel3 2 5" xfId="8800" xr:uid="{1AD8355E-908A-4166-9F30-B5384F9ABAF1}"/>
    <cellStyle name="SAPBEXHLevel3 2 6" xfId="8167" xr:uid="{D2E128FF-6B07-486D-9387-C0E2753D1238}"/>
    <cellStyle name="SAPBEXHLevel3 2_Forecast Flash Report" xfId="882" xr:uid="{00000000-0005-0000-0000-000004030000}"/>
    <cellStyle name="SAPBEXHLevel3 3" xfId="137" xr:uid="{00000000-0005-0000-0000-000005030000}"/>
    <cellStyle name="SAPBEXHLevel3 3 2" xfId="599" xr:uid="{00000000-0005-0000-0000-000006030000}"/>
    <cellStyle name="SAPBEXHLevel3 3 2 2" xfId="1058" xr:uid="{7D7E1E1C-C25B-4567-8A43-9685234F4464}"/>
    <cellStyle name="SAPBEXHLevel3 3 2 2 2" xfId="2113" xr:uid="{CB628C3C-02B3-4AFD-8E24-C5500ABD1902}"/>
    <cellStyle name="SAPBEXHLevel3 3 2 2 2 2" xfId="8727" xr:uid="{5E0A77FF-1E46-4120-8E0D-D9AA6619329D}"/>
    <cellStyle name="SAPBEXHLevel3 3 2 2 2 3" xfId="9849" xr:uid="{8C4559A7-A22A-449E-A22F-BB2255C9BFFF}"/>
    <cellStyle name="SAPBEXHLevel3 3 2 2 3" xfId="8424" xr:uid="{88E737FD-8A2C-4E8B-AD73-A3692C19F776}"/>
    <cellStyle name="SAPBEXHLevel3 3 2 2 4" xfId="8158" xr:uid="{333574B2-5417-4309-BA8E-D034F2DC4829}"/>
    <cellStyle name="SAPBEXHLevel3 3 2 3" xfId="1824" xr:uid="{84E5E537-F7E3-475B-A2A9-7958358CB59D}"/>
    <cellStyle name="SAPBEXHLevel3 3 2 3 2" xfId="8453" xr:uid="{9F27206E-3F62-4909-92EF-113F0E1D4188}"/>
    <cellStyle name="SAPBEXHLevel3 3 2 3 3" xfId="9564" xr:uid="{C75FE6B3-0742-4EF8-8AC5-6A96841A7C11}"/>
    <cellStyle name="SAPBEXHLevel3 3 2 4" xfId="9022" xr:uid="{7623CC36-5F25-46F3-A632-E383A239B0A3}"/>
    <cellStyle name="SAPBEXHLevel3 3 2 5" xfId="7710" xr:uid="{572E4F12-3C51-4941-9830-1808DF46A402}"/>
    <cellStyle name="SAPBEXHLevel3 3 3" xfId="743" xr:uid="{00000000-0005-0000-0000-000007030000}"/>
    <cellStyle name="SAPBEXHLevel3 3 3 2" xfId="1130" xr:uid="{49EDED56-BAA3-48B8-BFB0-BDE159736BAA}"/>
    <cellStyle name="SAPBEXHLevel3 3 3 2 2" xfId="2185" xr:uid="{8E5014AC-9558-40FD-B887-E85373882419}"/>
    <cellStyle name="SAPBEXHLevel3 3 3 2 2 2" xfId="8415" xr:uid="{B0BA47FD-5372-403B-A9A9-C0459E0F43AF}"/>
    <cellStyle name="SAPBEXHLevel3 3 3 2 2 3" xfId="9921" xr:uid="{1A36543C-4CCE-4220-86E7-3A7616A0EF87}"/>
    <cellStyle name="SAPBEXHLevel3 3 3 2 3" xfId="8557" xr:uid="{6F176EE9-0798-4589-AEA5-21FC427CAD4E}"/>
    <cellStyle name="SAPBEXHLevel3 3 3 2 4" xfId="9300" xr:uid="{E40F3963-C343-4CC2-8F50-C866707E4795}"/>
    <cellStyle name="SAPBEXHLevel3 3 3 3" xfId="1948" xr:uid="{CF8786EB-34D8-48DD-8095-6BEEA707FC73}"/>
    <cellStyle name="SAPBEXHLevel3 3 3 3 2" xfId="8597" xr:uid="{D5E6831D-F594-4333-B1A1-561804CEBCE0}"/>
    <cellStyle name="SAPBEXHLevel3 3 3 3 3" xfId="9685" xr:uid="{41AA5A5D-C1E8-4B49-8A7C-AABE058DF851}"/>
    <cellStyle name="SAPBEXHLevel3 3 3 4" xfId="8016" xr:uid="{F3802343-2147-4EF4-B28F-90D4C3063AB7}"/>
    <cellStyle name="SAPBEXHLevel3 3 3 5" xfId="7908" xr:uid="{4E1AC01B-4C17-4EED-8E51-5EBD3A230244}"/>
    <cellStyle name="SAPBEXHLevel3 3 4" xfId="506" xr:uid="{00000000-0005-0000-0000-000008030000}"/>
    <cellStyle name="SAPBEXHLevel3 3 4 2" xfId="1738" xr:uid="{713D5E78-9BD6-418F-B8D5-858B77502EB0}"/>
    <cellStyle name="SAPBEXHLevel3 3 4 2 2" xfId="9143" xr:uid="{30C8820E-1DF2-4717-A82C-CF4CE1F5A9C6}"/>
    <cellStyle name="SAPBEXHLevel3 3 4 2 3" xfId="9481" xr:uid="{83876DA0-DE8F-4080-B642-02F429BD644E}"/>
    <cellStyle name="SAPBEXHLevel3 3 4 3" xfId="9094" xr:uid="{0F9B2DD2-6C2B-46B5-B263-7BF1FC480626}"/>
    <cellStyle name="SAPBEXHLevel3 3 4 4" xfId="8133" xr:uid="{D759CA60-A2F3-4303-8614-F35B43C4D369}"/>
    <cellStyle name="SAPBEXHLevel3 3 5" xfId="8252" xr:uid="{4BA713AF-9CE7-4D97-AA70-E6C23B6CCD78}"/>
    <cellStyle name="SAPBEXHLevel3 3 6" xfId="9144" xr:uid="{89F501FE-228C-4CBF-B46F-E08512BDF2CB}"/>
    <cellStyle name="SAPBEXHLevel3 3_Forecast Flash Report" xfId="853" xr:uid="{00000000-0005-0000-0000-000009030000}"/>
    <cellStyle name="SAPBEXHLevel3 4" xfId="204" xr:uid="{00000000-0005-0000-0000-00000A030000}"/>
    <cellStyle name="SAPBEXHLevel3 4 2" xfId="689" xr:uid="{00000000-0005-0000-0000-00000B030000}"/>
    <cellStyle name="SAPBEXHLevel3 4 2 2" xfId="1110" xr:uid="{A012FA9B-B304-4872-A7E0-A0ABEF2CD0C3}"/>
    <cellStyle name="SAPBEXHLevel3 4 2 2 2" xfId="2165" xr:uid="{254D8A9F-FFBA-4C57-820D-CBC2CC80BF52}"/>
    <cellStyle name="SAPBEXHLevel3 4 2 2 2 2" xfId="8072" xr:uid="{14A2D068-3726-4BD6-8395-906B4AAC51BD}"/>
    <cellStyle name="SAPBEXHLevel3 4 2 2 2 3" xfId="9901" xr:uid="{648574A7-D41F-4BBE-804C-E80318690703}"/>
    <cellStyle name="SAPBEXHLevel3 4 2 2 3" xfId="8295" xr:uid="{68D1074D-CA39-4DA8-AD1C-0CA3B699BE0B}"/>
    <cellStyle name="SAPBEXHLevel3 4 2 2 4" xfId="9209" xr:uid="{902274BA-C0ED-4B8F-902F-D2CA770BA015}"/>
    <cellStyle name="SAPBEXHLevel3 4 2 3" xfId="1906" xr:uid="{3EB1033C-DD09-4816-947E-1748C5294935}"/>
    <cellStyle name="SAPBEXHLevel3 4 2 3 2" xfId="8026" xr:uid="{2074EBFF-085E-4D91-8F23-7F183EA52C11}"/>
    <cellStyle name="SAPBEXHLevel3 4 2 3 3" xfId="9646" xr:uid="{CDB2622E-FB15-47F5-B21F-477B30FA2FEE}"/>
    <cellStyle name="SAPBEXHLevel3 4 2 4" xfId="8084" xr:uid="{0CAA1F9E-44EE-4F8A-9688-800C2289A684}"/>
    <cellStyle name="SAPBEXHLevel3 4 2 5" xfId="9284" xr:uid="{23C1992B-B58A-43AB-A74B-417835CB9DE8}"/>
    <cellStyle name="SAPBEXHLevel3 4 3" xfId="430" xr:uid="{00000000-0005-0000-0000-00000C030000}"/>
    <cellStyle name="SAPBEXHLevel3 4 3 2" xfId="1695" xr:uid="{7ADB7A00-ABF7-447E-B85F-75FD86FC1732}"/>
    <cellStyle name="SAPBEXHLevel3 4 3 2 2" xfId="8563" xr:uid="{846BEEC2-AE9B-4152-B080-F607849AFC5D}"/>
    <cellStyle name="SAPBEXHLevel3 4 3 2 3" xfId="9448" xr:uid="{10395BCA-216A-4E7D-B88F-D265618489FA}"/>
    <cellStyle name="SAPBEXHLevel3 4 3 3" xfId="9007" xr:uid="{0E1C7936-8332-4CE6-A84A-DCC618EDDB28}"/>
    <cellStyle name="SAPBEXHLevel3 4 3 4" xfId="7739" xr:uid="{CF831233-09A2-423F-A8FE-1752A2CF6A47}"/>
    <cellStyle name="SAPBEXHLevel3 4 4" xfId="1556" xr:uid="{34F8B41C-A6AE-4923-8245-68536CE85130}"/>
    <cellStyle name="SAPBEXHLevel3 4 4 2" xfId="8984" xr:uid="{3B49E5DD-C465-43F8-B52A-55F9E0E2D431}"/>
    <cellStyle name="SAPBEXHLevel3 4 4 3" xfId="9429" xr:uid="{82C0C8BC-CB5B-4DB6-BFEF-D6E642E22CD9}"/>
    <cellStyle name="SAPBEXHLevel3 4 5" xfId="7807" xr:uid="{25E5862E-B0C3-4EDB-A806-BB6B41A52AD4}"/>
    <cellStyle name="SAPBEXHLevel3 4 6" xfId="8369" xr:uid="{A4470A60-C11B-4A9F-9E2D-0FD099A8941F}"/>
    <cellStyle name="SAPBEXHLevel3 4_Forecast Flash Report" xfId="910" xr:uid="{00000000-0005-0000-0000-00000D030000}"/>
    <cellStyle name="SAPBEXHLevel3 5" xfId="447" xr:uid="{00000000-0005-0000-0000-00000E030000}"/>
    <cellStyle name="SAPBEXHLevel3 5 2" xfId="1707" xr:uid="{54E32717-94AB-48BF-A211-D052959CC069}"/>
    <cellStyle name="SAPBEXHLevel3 5 2 2" xfId="7879" xr:uid="{DCA2484B-64CC-4C01-86DA-F12125770EE6}"/>
    <cellStyle name="SAPBEXHLevel3 5 2 3" xfId="9460" xr:uid="{9E2EFDBD-DF37-499D-9076-8D2780ABB347}"/>
    <cellStyle name="SAPBEXHLevel3 5 3" xfId="7893" xr:uid="{D9E73D9F-750C-4984-B826-1A5F4D2F76C7}"/>
    <cellStyle name="SAPBEXHLevel3 5 4" xfId="9058" xr:uid="{C534D32F-9E39-4E8D-B4E2-43BDD7299552}"/>
    <cellStyle name="SAPBEXHLevel3 6" xfId="1471" xr:uid="{E42C0B8A-DD3B-4265-8A22-745A6524B8A1}"/>
    <cellStyle name="SAPBEXHLevel3 7" xfId="9215" xr:uid="{6529D01F-C312-4DC1-AC16-111096DEFD52}"/>
    <cellStyle name="SAPBEXHLevel3_Forecast Flash Report" xfId="946" xr:uid="{00000000-0005-0000-0000-00000F030000}"/>
    <cellStyle name="SAPBEXHLevel3X" xfId="67" xr:uid="{00000000-0005-0000-0000-000010030000}"/>
    <cellStyle name="SAPBEXHLevel3X 2" xfId="105" xr:uid="{00000000-0005-0000-0000-000011030000}"/>
    <cellStyle name="SAPBEXHLevel3X 2 2" xfId="567" xr:uid="{00000000-0005-0000-0000-000012030000}"/>
    <cellStyle name="SAPBEXHLevel3X 2 2 2" xfId="1026" xr:uid="{CBED60BA-0784-49C5-A446-39D779608B43}"/>
    <cellStyle name="SAPBEXHLevel3X 2 2 2 2" xfId="2081" xr:uid="{48627123-1640-4A8F-95F3-9277C831B0FD}"/>
    <cellStyle name="SAPBEXHLevel3X 2 2 2 2 2" xfId="7999" xr:uid="{DD2DBBED-E2A4-4E3F-963A-5026BB41F0DD}"/>
    <cellStyle name="SAPBEXHLevel3X 2 2 2 2 3" xfId="9817" xr:uid="{C6479914-3992-4260-944D-9D5ACCF33823}"/>
    <cellStyle name="SAPBEXHLevel3X 2 2 2 3" xfId="1358" xr:uid="{FFEA801F-9A4E-4CA5-AE09-7C81AF639421}"/>
    <cellStyle name="SAPBEXHLevel3X 2 2 2 4" xfId="1375" xr:uid="{B2DA0551-12C3-439E-8306-1DD6B3FED46A}"/>
    <cellStyle name="SAPBEXHLevel3X 2 2 3" xfId="1792" xr:uid="{B55AC032-D9C9-48A6-A105-673AAF7ADD1D}"/>
    <cellStyle name="SAPBEXHLevel3X 2 2 3 2" xfId="8600" xr:uid="{4058CBB4-0D38-40CD-A728-095A07A659BB}"/>
    <cellStyle name="SAPBEXHLevel3X 2 2 3 3" xfId="9532" xr:uid="{0796891F-443A-4807-AE21-74C34365CFE1}"/>
    <cellStyle name="SAPBEXHLevel3X 2 2 4" xfId="7732" xr:uid="{87316566-9F2E-4CD3-90D7-7EB3AE47B68A}"/>
    <cellStyle name="SAPBEXHLevel3X 2 2 5" xfId="9071" xr:uid="{A0AA7F31-9777-46BC-BAD1-9009CFDC8D5B}"/>
    <cellStyle name="SAPBEXHLevel3X 2 3" xfId="654" xr:uid="{00000000-0005-0000-0000-000013030000}"/>
    <cellStyle name="SAPBEXHLevel3X 2 3 2" xfId="1084" xr:uid="{4D5DB5B6-AD4F-4ACD-B6D6-7C8DEBD18DAB}"/>
    <cellStyle name="SAPBEXHLevel3X 2 3 2 2" xfId="2139" xr:uid="{51092C0C-3CED-47D0-922C-72DE699E99DD}"/>
    <cellStyle name="SAPBEXHLevel3X 2 3 2 2 2" xfId="8432" xr:uid="{7D7C6323-3661-459B-BF27-F568B013735A}"/>
    <cellStyle name="SAPBEXHLevel3X 2 3 2 2 3" xfId="9875" xr:uid="{866305C7-FBC3-49B4-9FC2-8AF47C0DE281}"/>
    <cellStyle name="SAPBEXHLevel3X 2 3 2 3" xfId="7926" xr:uid="{39423249-92C4-42BE-AF33-D797E7F69272}"/>
    <cellStyle name="SAPBEXHLevel3X 2 3 2 4" xfId="8367" xr:uid="{9DFAA920-CEE8-41BD-BE75-C39FDAF8C9D4}"/>
    <cellStyle name="SAPBEXHLevel3X 2 3 3" xfId="1875" xr:uid="{8553EBE6-D8BD-4B2B-AD15-DD7B6D1EBD04}"/>
    <cellStyle name="SAPBEXHLevel3X 2 3 3 2" xfId="1397" xr:uid="{FC296227-A049-4C37-9027-BFA8EBF8A6D7}"/>
    <cellStyle name="SAPBEXHLevel3X 2 3 3 3" xfId="9615" xr:uid="{B327BCAF-8D8D-4AE9-B523-E68159EAC353}"/>
    <cellStyle name="SAPBEXHLevel3X 2 3 4" xfId="1168" xr:uid="{2D7D6B85-2239-4EEC-A1C6-BF9F9F0A2EEF}"/>
    <cellStyle name="SAPBEXHLevel3X 2 3 5" xfId="9182" xr:uid="{9FCF92AF-59AD-43F9-A84B-0D0610E8A4F6}"/>
    <cellStyle name="SAPBEXHLevel3X 2 4" xfId="741" xr:uid="{00000000-0005-0000-0000-000014030000}"/>
    <cellStyle name="SAPBEXHLevel3X 2 4 2" xfId="1947" xr:uid="{E90BE630-C98E-4BC7-B1B0-2B32BD3FC902}"/>
    <cellStyle name="SAPBEXHLevel3X 2 4 2 2" xfId="8810" xr:uid="{734ADB2F-DC50-4F0C-8E9C-A25128150BAE}"/>
    <cellStyle name="SAPBEXHLevel3X 2 4 2 3" xfId="9684" xr:uid="{5085E43D-1D27-4D32-8B47-2843A49969AE}"/>
    <cellStyle name="SAPBEXHLevel3X 2 4 3" xfId="8062" xr:uid="{77E5B64F-5CF0-44F3-9A4B-4C6BAA5DA417}"/>
    <cellStyle name="SAPBEXHLevel3X 2 4 4" xfId="9003" xr:uid="{323BBAD6-D3CC-44DD-AD48-75E4D16D50FE}"/>
    <cellStyle name="SAPBEXHLevel3X 2 5" xfId="9172" xr:uid="{6C240D90-1518-4D74-A3C0-3432B18AD507}"/>
    <cellStyle name="SAPBEXHLevel3X 2 6" xfId="7900" xr:uid="{A09E89B2-3412-4833-86E3-3A9434DA3C55}"/>
    <cellStyle name="SAPBEXHLevel3X 2_Forecast Flash Report" xfId="781" xr:uid="{00000000-0005-0000-0000-000015030000}"/>
    <cellStyle name="SAPBEXHLevel3X 3" xfId="138" xr:uid="{00000000-0005-0000-0000-000016030000}"/>
    <cellStyle name="SAPBEXHLevel3X 3 2" xfId="600" xr:uid="{00000000-0005-0000-0000-000017030000}"/>
    <cellStyle name="SAPBEXHLevel3X 3 2 2" xfId="1059" xr:uid="{6678DC93-6C50-4EBA-8576-69C61F70AE57}"/>
    <cellStyle name="SAPBEXHLevel3X 3 2 2 2" xfId="2114" xr:uid="{A3594009-24B0-4C43-8E46-487475F06682}"/>
    <cellStyle name="SAPBEXHLevel3X 3 2 2 2 2" xfId="8100" xr:uid="{3BE96DDD-ACF4-4764-933E-CBD1D114E69A}"/>
    <cellStyle name="SAPBEXHLevel3X 3 2 2 2 3" xfId="9850" xr:uid="{4F3E1E2D-C4A3-428D-AF2C-2100EA66C898}"/>
    <cellStyle name="SAPBEXHLevel3X 3 2 2 3" xfId="7704" xr:uid="{92EBC4F0-8EE6-4229-B075-12D126FD9325}"/>
    <cellStyle name="SAPBEXHLevel3X 3 2 2 4" xfId="8694" xr:uid="{55591FC4-D2C7-4E5E-9C97-CCE61A871BD4}"/>
    <cellStyle name="SAPBEXHLevel3X 3 2 3" xfId="1825" xr:uid="{68300920-CE33-4B98-8E00-9F342A039E30}"/>
    <cellStyle name="SAPBEXHLevel3X 3 2 3 2" xfId="9129" xr:uid="{79AE65E6-7BFA-41E1-AEA6-E1BAB087B992}"/>
    <cellStyle name="SAPBEXHLevel3X 3 2 3 3" xfId="9565" xr:uid="{1EC3D02E-50A0-43D6-AD41-5B197F10FAE1}"/>
    <cellStyle name="SAPBEXHLevel3X 3 2 4" xfId="7885" xr:uid="{861CE5E0-6618-418D-94A5-321F1FAA28D5}"/>
    <cellStyle name="SAPBEXHLevel3X 3 2 5" xfId="8113" xr:uid="{1E784F53-8416-4320-9CB4-D51B0F07EA39}"/>
    <cellStyle name="SAPBEXHLevel3X 3 3" xfId="768" xr:uid="{00000000-0005-0000-0000-000018030000}"/>
    <cellStyle name="SAPBEXHLevel3X 3 3 2" xfId="1141" xr:uid="{5DAC94BC-2809-4D64-A4A2-A8C186ADA7E5}"/>
    <cellStyle name="SAPBEXHLevel3X 3 3 2 2" xfId="2196" xr:uid="{83DB13C7-B938-4921-8A8B-3F8F54CE17FF}"/>
    <cellStyle name="SAPBEXHLevel3X 3 3 2 2 2" xfId="9016" xr:uid="{00C5BB44-35B6-42EC-811A-541738B97E7C}"/>
    <cellStyle name="SAPBEXHLevel3X 3 3 2 2 3" xfId="9932" xr:uid="{62773BA6-C42A-4B4B-A28C-91E0E96B731C}"/>
    <cellStyle name="SAPBEXHLevel3X 3 3 2 3" xfId="8460" xr:uid="{45710FC2-6D3B-4532-934D-E50B395A32BE}"/>
    <cellStyle name="SAPBEXHLevel3X 3 3 2 4" xfId="8877" xr:uid="{69AD5A36-E808-4E08-9F7A-4015A82594D0}"/>
    <cellStyle name="SAPBEXHLevel3X 3 3 3" xfId="1972" xr:uid="{982D0CC5-680E-4E44-866F-E5D70E735D51}"/>
    <cellStyle name="SAPBEXHLevel3X 3 3 3 2" xfId="8955" xr:uid="{1E50E6B5-C8FB-4408-B9C0-EA2AC877AF22}"/>
    <cellStyle name="SAPBEXHLevel3X 3 3 3 3" xfId="9708" xr:uid="{1AF48162-5130-4E61-B70C-C09F25F14F31}"/>
    <cellStyle name="SAPBEXHLevel3X 3 3 4" xfId="8110" xr:uid="{1D39B24E-D4E2-4F3B-8822-800ACEDA19D3}"/>
    <cellStyle name="SAPBEXHLevel3X 3 3 5" xfId="8263" xr:uid="{8578ADD1-C5D3-4EDC-906D-D3D67A035A62}"/>
    <cellStyle name="SAPBEXHLevel3X 3 4" xfId="854" xr:uid="{00000000-0005-0000-0000-000019030000}"/>
    <cellStyle name="SAPBEXHLevel3X 3 4 2" xfId="2015" xr:uid="{7B62ADC8-4352-4043-98D6-42D9C2C067FA}"/>
    <cellStyle name="SAPBEXHLevel3X 3 4 2 2" xfId="8642" xr:uid="{DBCA49A3-55A6-4AD8-9DA7-617F1CC0460F}"/>
    <cellStyle name="SAPBEXHLevel3X 3 4 2 3" xfId="9751" xr:uid="{7C147E51-F053-4DD5-A59B-3549264CE7C4}"/>
    <cellStyle name="SAPBEXHLevel3X 3 4 3" xfId="7958" xr:uid="{A73C0792-7F93-4B22-81FE-8F0EA33FE195}"/>
    <cellStyle name="SAPBEXHLevel3X 3 4 4" xfId="7960" xr:uid="{56B24AEA-A563-49A1-BBD8-AE54FF2E0D3D}"/>
    <cellStyle name="SAPBEXHLevel3X 3 5" xfId="8845" xr:uid="{302B6339-6424-4639-A5F3-A7A21E5A4D1F}"/>
    <cellStyle name="SAPBEXHLevel3X 3 6" xfId="8961" xr:uid="{FF96E883-DD0D-41B8-87E8-E1D1F5D17FA5}"/>
    <cellStyle name="SAPBEXHLevel3X 3_Forecast Flash Report" xfId="891" xr:uid="{00000000-0005-0000-0000-00001A030000}"/>
    <cellStyle name="SAPBEXHLevel3X 4" xfId="205" xr:uid="{00000000-0005-0000-0000-00001B030000}"/>
    <cellStyle name="SAPBEXHLevel3X 4 2" xfId="683" xr:uid="{00000000-0005-0000-0000-00001C030000}"/>
    <cellStyle name="SAPBEXHLevel3X 4 2 2" xfId="1105" xr:uid="{CC39E233-5C9D-4C86-B444-E1B308D3BE0A}"/>
    <cellStyle name="SAPBEXHLevel3X 4 2 2 2" xfId="2160" xr:uid="{306C503F-E512-4DD5-90EE-5449FBC707CA}"/>
    <cellStyle name="SAPBEXHLevel3X 4 2 2 2 2" xfId="8833" xr:uid="{D13B06C9-A43E-4C53-BA2E-C19207F1056C}"/>
    <cellStyle name="SAPBEXHLevel3X 4 2 2 2 3" xfId="9896" xr:uid="{9042C475-758D-4753-B550-B5C101223684}"/>
    <cellStyle name="SAPBEXHLevel3X 4 2 2 3" xfId="8230" xr:uid="{2EE31A76-B7C3-4899-AF80-F25A6110AE9F}"/>
    <cellStyle name="SAPBEXHLevel3X 4 2 2 4" xfId="7725" xr:uid="{F0619832-9DD6-43F4-9904-82B2D242F2D0}"/>
    <cellStyle name="SAPBEXHLevel3X 4 2 3" xfId="1900" xr:uid="{66E2139B-3AED-4B14-AAB7-9533281758E0}"/>
    <cellStyle name="SAPBEXHLevel3X 4 2 3 2" xfId="8003" xr:uid="{3EAEE480-9D3C-4FCF-BA4F-F06336643A27}"/>
    <cellStyle name="SAPBEXHLevel3X 4 2 3 3" xfId="9640" xr:uid="{4FBDF276-7C40-452E-BB81-B340D5084A42}"/>
    <cellStyle name="SAPBEXHLevel3X 4 2 4" xfId="9173" xr:uid="{E160AC5F-D46D-4DE1-8DAF-26C80B61EF47}"/>
    <cellStyle name="SAPBEXHLevel3X 4 2 5" xfId="8937" xr:uid="{80E2D1AB-1C6B-49A6-B264-997697A1BBAF}"/>
    <cellStyle name="SAPBEXHLevel3X 4 3" xfId="612" xr:uid="{00000000-0005-0000-0000-00001D030000}"/>
    <cellStyle name="SAPBEXHLevel3X 4 3 2" xfId="1836" xr:uid="{87CE68FB-45BB-43F7-B97E-E22AB67631A9}"/>
    <cellStyle name="SAPBEXHLevel3X 4 3 2 2" xfId="1402" xr:uid="{F05D4C05-F1DA-454C-AA8E-6586DF51FC69}"/>
    <cellStyle name="SAPBEXHLevel3X 4 3 2 3" xfId="9576" xr:uid="{FBFAD401-5C0A-4ED2-8B59-AEB37DD78122}"/>
    <cellStyle name="SAPBEXHLevel3X 4 3 3" xfId="8302" xr:uid="{B863499D-8556-4F87-8D9A-5C10D29D2E97}"/>
    <cellStyle name="SAPBEXHLevel3X 4 3 4" xfId="8574" xr:uid="{2177B6A8-D268-4CDF-9F1B-A93B3E8D3797}"/>
    <cellStyle name="SAPBEXHLevel3X 4 4" xfId="1557" xr:uid="{9804C9FB-2BAE-4B66-9513-4E6E116AF13D}"/>
    <cellStyle name="SAPBEXHLevel3X 4 4 2" xfId="9072" xr:uid="{36CF6656-F39D-477E-8911-D40C25B34BAB}"/>
    <cellStyle name="SAPBEXHLevel3X 4 4 3" xfId="9430" xr:uid="{79EA57AB-87BB-4AA0-AC52-AD40F9627200}"/>
    <cellStyle name="SAPBEXHLevel3X 4 5" xfId="8983" xr:uid="{23C4CF6C-BEAC-43E6-975B-70F8D0366692}"/>
    <cellStyle name="SAPBEXHLevel3X 4 6" xfId="1354" xr:uid="{314F2160-CD44-4064-879D-9AEB715E162B}"/>
    <cellStyle name="SAPBEXHLevel3X 4_Forecast Flash Report" xfId="934" xr:uid="{00000000-0005-0000-0000-00001E030000}"/>
    <cellStyle name="SAPBEXHLevel3X 5" xfId="626" xr:uid="{00000000-0005-0000-0000-00001F030000}"/>
    <cellStyle name="SAPBEXHLevel3X 5 2" xfId="1849" xr:uid="{34D6BB1F-DB8A-4B1D-8982-147FFA39754B}"/>
    <cellStyle name="SAPBEXHLevel3X 5 2 2" xfId="8736" xr:uid="{09F51995-5820-4EE4-A643-A2C5DC947F39}"/>
    <cellStyle name="SAPBEXHLevel3X 5 2 3" xfId="9589" xr:uid="{56E11624-1894-48D8-A1E2-BC856B056478}"/>
    <cellStyle name="SAPBEXHLevel3X 5 3" xfId="8156" xr:uid="{66BEEFD4-5ABC-4286-8C0C-C0AB2C418CEB}"/>
    <cellStyle name="SAPBEXHLevel3X 5 4" xfId="1376" xr:uid="{74A69D39-4D22-4E33-87AD-0DBE6D2DFCB4}"/>
    <cellStyle name="SAPBEXHLevel3X 6" xfId="8063" xr:uid="{5163F0BA-B394-44EC-8B1B-8D567E560E5D}"/>
    <cellStyle name="SAPBEXHLevel3X 7" xfId="8362" xr:uid="{0D353E8A-9502-4F82-A1C1-D63C60100EA9}"/>
    <cellStyle name="SAPBEXHLevel3X_Forecast Flash Report" xfId="880" xr:uid="{00000000-0005-0000-0000-000020030000}"/>
    <cellStyle name="SAPBEXresData" xfId="68" xr:uid="{00000000-0005-0000-0000-000021030000}"/>
    <cellStyle name="SAPBEXresData 2" xfId="106" xr:uid="{00000000-0005-0000-0000-000022030000}"/>
    <cellStyle name="SAPBEXresData 2 2" xfId="568" xr:uid="{00000000-0005-0000-0000-000023030000}"/>
    <cellStyle name="SAPBEXresData 2 2 2" xfId="1027" xr:uid="{15BD3BAB-1A30-47A4-A8B7-474AFEC19F96}"/>
    <cellStyle name="SAPBEXresData 2 2 2 2" xfId="2082" xr:uid="{F37DEF4D-214C-4014-9FA1-E5C2DF275CC9}"/>
    <cellStyle name="SAPBEXresData 2 2 2 2 2" xfId="7811" xr:uid="{7ED914F5-A4BE-40CB-B644-F0C21B976B2A}"/>
    <cellStyle name="SAPBEXresData 2 2 2 2 3" xfId="9818" xr:uid="{8E7E75BB-5860-4371-9D7E-5A67D765826F}"/>
    <cellStyle name="SAPBEXresData 2 2 2 3" xfId="9130" xr:uid="{2444FA3E-B38E-42A7-8A44-BBE042FA2AC0}"/>
    <cellStyle name="SAPBEXresData 2 2 2 4" xfId="9293" xr:uid="{5389461A-6652-4969-AD7A-65DEAE2D1C3D}"/>
    <cellStyle name="SAPBEXresData 2 2 3" xfId="1793" xr:uid="{4C463098-AA61-4530-9E0B-D83C67574F0C}"/>
    <cellStyle name="SAPBEXresData 2 2 3 2" xfId="1172" xr:uid="{4219991E-DD2D-4A81-98D0-33A4432DFE91}"/>
    <cellStyle name="SAPBEXresData 2 2 3 3" xfId="9533" xr:uid="{CAFBF8B3-F0AD-4584-A63B-81C676A389BA}"/>
    <cellStyle name="SAPBEXresData 2 2 4" xfId="8305" xr:uid="{6C9A20E1-E532-466B-9BAA-BC2374FCF14A}"/>
    <cellStyle name="SAPBEXresData 2 2 5" xfId="9321" xr:uid="{4F3F2CEF-2A74-45A8-B001-A130EC1193AF}"/>
    <cellStyle name="SAPBEXresData 2 3" xfId="495" xr:uid="{00000000-0005-0000-0000-000024030000}"/>
    <cellStyle name="SAPBEXresData 2 3 2" xfId="982" xr:uid="{93232A03-E3B4-48AE-826E-A46FAAD591A5}"/>
    <cellStyle name="SAPBEXresData 2 3 2 2" xfId="2037" xr:uid="{E45A5959-0C16-42F0-B20E-E895A2DDBD33}"/>
    <cellStyle name="SAPBEXresData 2 3 2 2 2" xfId="9012" xr:uid="{5BD56887-B223-4CDB-9297-5F973373AD4A}"/>
    <cellStyle name="SAPBEXresData 2 3 2 2 3" xfId="9773" xr:uid="{3FEBFBDF-6124-49EE-8A77-05D7554A0ED4}"/>
    <cellStyle name="SAPBEXresData 2 3 2 3" xfId="8974" xr:uid="{6A82BCB8-ED7A-4321-BFC6-E81D15FD4DB9}"/>
    <cellStyle name="SAPBEXresData 2 3 2 4" xfId="7949" xr:uid="{C93F56C0-D845-4C44-88D6-E2C1615476F8}"/>
    <cellStyle name="SAPBEXresData 2 3 3" xfId="1730" xr:uid="{D92B336A-8C45-4154-899B-7A6DF88EBB9F}"/>
    <cellStyle name="SAPBEXresData 2 3 3 2" xfId="8972" xr:uid="{4DD2AAEC-6F44-4BA4-A499-E4E507FE2CAE}"/>
    <cellStyle name="SAPBEXresData 2 3 3 3" xfId="9473" xr:uid="{11462BEF-4971-45AD-A9F3-AC343C0A3DAF}"/>
    <cellStyle name="SAPBEXresData 2 3 4" xfId="8412" xr:uid="{E1A9D4C4-8A5D-4EE7-9E6D-69A35D0251B3}"/>
    <cellStyle name="SAPBEXresData 2 3 5" xfId="8803" xr:uid="{6FE27F22-E958-48ED-B8CF-92748B73F080}"/>
    <cellStyle name="SAPBEXresData 2 4" xfId="856" xr:uid="{00000000-0005-0000-0000-000025030000}"/>
    <cellStyle name="SAPBEXresData 2 4 2" xfId="2016" xr:uid="{FE0A3079-862E-452B-93AE-E2814358D756}"/>
    <cellStyle name="SAPBEXresData 2 4 2 2" xfId="8702" xr:uid="{CCE60F66-4B63-4884-9318-56BD8A2BB8A8}"/>
    <cellStyle name="SAPBEXresData 2 4 2 3" xfId="9752" xr:uid="{87E0185A-30FA-4F07-992F-9D2318A83F69}"/>
    <cellStyle name="SAPBEXresData 2 4 3" xfId="7849" xr:uid="{7221E307-2D51-4FAB-987C-8D2197109A79}"/>
    <cellStyle name="SAPBEXresData 2 4 4" xfId="8530" xr:uid="{E8E701EB-6F7A-4505-8D6D-1C182A5BAA27}"/>
    <cellStyle name="SAPBEXresData 2 5" xfId="1244" xr:uid="{F6264E71-0C4E-4C0C-AB84-ACAADBFDCC39}"/>
    <cellStyle name="SAPBEXresData 2 6" xfId="8273" xr:uid="{78208D27-6C4D-4427-BF70-B0E6FD778FCC}"/>
    <cellStyle name="SAPBEXresData 2_Forecast Flash Report" xfId="904" xr:uid="{00000000-0005-0000-0000-000026030000}"/>
    <cellStyle name="SAPBEXresData 3" xfId="139" xr:uid="{00000000-0005-0000-0000-000027030000}"/>
    <cellStyle name="SAPBEXresData 3 2" xfId="601" xr:uid="{00000000-0005-0000-0000-000028030000}"/>
    <cellStyle name="SAPBEXresData 3 2 2" xfId="1060" xr:uid="{F9B479FE-75A3-4756-9405-8D88C0B4B925}"/>
    <cellStyle name="SAPBEXresData 3 2 2 2" xfId="2115" xr:uid="{E8B5FA93-5B7F-4408-A3FC-EFE3D5660EB6}"/>
    <cellStyle name="SAPBEXresData 3 2 2 2 2" xfId="8814" xr:uid="{934D0266-3D15-4202-8EF7-DD7C8CA16038}"/>
    <cellStyle name="SAPBEXresData 3 2 2 2 3" xfId="9851" xr:uid="{7D63FCF0-8034-4E27-8389-54694E621861}"/>
    <cellStyle name="SAPBEXresData 3 2 2 3" xfId="1421" xr:uid="{F78D4C10-9672-4016-B4E2-51AA71DBCCCE}"/>
    <cellStyle name="SAPBEXresData 3 2 2 4" xfId="7971" xr:uid="{1E476F87-8D33-4B2D-A461-49F60ECFA024}"/>
    <cellStyle name="SAPBEXresData 3 2 3" xfId="1826" xr:uid="{EBB7EE33-2A48-416E-92B8-0F8911CE1AAF}"/>
    <cellStyle name="SAPBEXresData 3 2 3 2" xfId="8906" xr:uid="{2BE0EE18-C157-4788-8807-50C94F0908C6}"/>
    <cellStyle name="SAPBEXresData 3 2 3 3" xfId="9566" xr:uid="{16F20D26-315D-463F-8FD0-6EF9BC53A358}"/>
    <cellStyle name="SAPBEXresData 3 2 4" xfId="8017" xr:uid="{B15E05F4-62A8-4812-B8C9-8748E485A75F}"/>
    <cellStyle name="SAPBEXresData 3 2 5" xfId="9181" xr:uid="{095DA58D-1353-4C3E-BAF6-455A53B3AA45}"/>
    <cellStyle name="SAPBEXresData 3 3" xfId="727" xr:uid="{00000000-0005-0000-0000-000029030000}"/>
    <cellStyle name="SAPBEXresData 3 3 2" xfId="1129" xr:uid="{E5DDC05F-4A2B-4346-A4D1-9B821F9BCA68}"/>
    <cellStyle name="SAPBEXresData 3 3 2 2" xfId="2184" xr:uid="{8EDAD809-8225-44BF-BA43-4EAB62AD0197}"/>
    <cellStyle name="SAPBEXresData 3 3 2 2 2" xfId="8710" xr:uid="{DC6635E4-BC7B-435E-A4D7-9010D31DD8E2}"/>
    <cellStyle name="SAPBEXresData 3 3 2 2 3" xfId="9920" xr:uid="{FCD7E020-84DD-499E-82F5-AFB8C12B5566}"/>
    <cellStyle name="SAPBEXresData 3 3 2 3" xfId="8489" xr:uid="{9FEB4D91-0AC0-4290-88DB-74E4028EB689}"/>
    <cellStyle name="SAPBEXresData 3 3 2 4" xfId="8786" xr:uid="{B13700B3-8DAE-4F34-AD9F-15EA89F9A4B8}"/>
    <cellStyle name="SAPBEXresData 3 3 3" xfId="1937" xr:uid="{6580F022-3589-475E-B632-D98A6B459A09}"/>
    <cellStyle name="SAPBEXresData 3 3 3 2" xfId="1422" xr:uid="{C62BE77E-C22F-4F4D-B705-56B0B935B48A}"/>
    <cellStyle name="SAPBEXresData 3 3 3 3" xfId="9674" xr:uid="{CF1C0FB0-147F-4D7F-B5FF-46AC40A5B547}"/>
    <cellStyle name="SAPBEXresData 3 3 4" xfId="1262" xr:uid="{1A6DAC7C-7658-46BF-B95B-AF2999961A39}"/>
    <cellStyle name="SAPBEXresData 3 3 5" xfId="1330" xr:uid="{51905542-C281-4A53-BCFB-7106FBA790CA}"/>
    <cellStyle name="SAPBEXresData 3 4" xfId="827" xr:uid="{00000000-0005-0000-0000-00002A030000}"/>
    <cellStyle name="SAPBEXresData 3 4 2" xfId="2006" xr:uid="{1A9332D8-F46E-4B34-ACB6-755F339EEF40}"/>
    <cellStyle name="SAPBEXresData 3 4 2 2" xfId="7740" xr:uid="{D55FBA68-A6AA-466D-9AB9-4C8DAF9C204B}"/>
    <cellStyle name="SAPBEXresData 3 4 2 3" xfId="9742" xr:uid="{5CB02A8F-5DFF-467C-A8F9-D6606080115B}"/>
    <cellStyle name="SAPBEXresData 3 4 3" xfId="8459" xr:uid="{588306EC-0424-4D4A-8413-49DC67EE17D4}"/>
    <cellStyle name="SAPBEXresData 3 4 4" xfId="8965" xr:uid="{534CF8A9-8487-4BBD-B829-6AE9D91162B5}"/>
    <cellStyle name="SAPBEXresData 3 5" xfId="1473" xr:uid="{9548A810-7194-41FD-BE0C-482D9BDB6057}"/>
    <cellStyle name="SAPBEXresData 3 6" xfId="9288" xr:uid="{4D66B7B2-40B5-4BBB-A694-E9A1452B0A28}"/>
    <cellStyle name="SAPBEXresData 3_Forecast Flash Report" xfId="918" xr:uid="{00000000-0005-0000-0000-00002B030000}"/>
    <cellStyle name="SAPBEXresData 4" xfId="206" xr:uid="{00000000-0005-0000-0000-00002C030000}"/>
    <cellStyle name="SAPBEXresData 4 2" xfId="678" xr:uid="{00000000-0005-0000-0000-00002D030000}"/>
    <cellStyle name="SAPBEXresData 4 2 2" xfId="1100" xr:uid="{D710F6AF-021F-4D5E-91EA-9487861ED8BB}"/>
    <cellStyle name="SAPBEXresData 4 2 2 2" xfId="2155" xr:uid="{57CCD59B-F4E6-47B8-815F-096C007A437B}"/>
    <cellStyle name="SAPBEXresData 4 2 2 2 2" xfId="8313" xr:uid="{918503E6-955E-4A10-9C0C-C5854679A13E}"/>
    <cellStyle name="SAPBEXresData 4 2 2 2 3" xfId="9891" xr:uid="{72E0D2AA-D2A4-40F6-918F-EF2B26DA0753}"/>
    <cellStyle name="SAPBEXresData 4 2 2 3" xfId="9121" xr:uid="{CECDCD9B-1933-4E4E-A0B1-752FB0012A7B}"/>
    <cellStyle name="SAPBEXresData 4 2 2 4" xfId="9061" xr:uid="{4D06D27A-DA99-4D92-9B37-1086C15224A0}"/>
    <cellStyle name="SAPBEXresData 4 2 3" xfId="1895" xr:uid="{D43D8DE1-B2B4-422C-8910-861037D1BE60}"/>
    <cellStyle name="SAPBEXresData 4 2 3 2" xfId="8593" xr:uid="{1C73AB22-CBD9-4B18-A220-4403280D6891}"/>
    <cellStyle name="SAPBEXresData 4 2 3 3" xfId="9635" xr:uid="{C4D7449A-AE6F-43E0-8958-2E7292374031}"/>
    <cellStyle name="SAPBEXresData 4 2 4" xfId="8496" xr:uid="{59077204-F2AE-4722-AAAC-A9A7891FE96B}"/>
    <cellStyle name="SAPBEXresData 4 2 5" xfId="8386" xr:uid="{679931B7-9D98-4D1E-9831-C1F7D094700C}"/>
    <cellStyle name="SAPBEXresData 4 3" xfId="541" xr:uid="{00000000-0005-0000-0000-00002E030000}"/>
    <cellStyle name="SAPBEXresData 4 3 2" xfId="1766" xr:uid="{C76FB881-F073-4237-A325-62CD5AA35A33}"/>
    <cellStyle name="SAPBEXresData 4 3 2 2" xfId="8333" xr:uid="{8EF433E9-2B9E-4080-8D98-B2F6CDC8EDA4}"/>
    <cellStyle name="SAPBEXresData 4 3 2 3" xfId="9506" xr:uid="{1F0A88B4-158B-4357-B854-C5CAA315E78F}"/>
    <cellStyle name="SAPBEXresData 4 3 3" xfId="7822" xr:uid="{EDC3C25D-5761-41F0-B8D1-9014BDC32D3E}"/>
    <cellStyle name="SAPBEXresData 4 3 4" xfId="8036" xr:uid="{D17A6E68-45B1-4BF2-8DFE-3CD07FE27D00}"/>
    <cellStyle name="SAPBEXresData 4 4" xfId="1558" xr:uid="{4E164134-F4AF-41B4-A6CE-AE2E7E7A2D9A}"/>
    <cellStyle name="SAPBEXresData 4 4 2" xfId="8740" xr:uid="{A5CF0C9F-0F2A-4620-985C-CD9254C3F475}"/>
    <cellStyle name="SAPBEXresData 4 4 3" xfId="9431" xr:uid="{C914849C-C3EC-4EAC-B3C3-B577DF853292}"/>
    <cellStyle name="SAPBEXresData 4 5" xfId="8848" xr:uid="{C328D732-6812-4966-83D1-4D83E3A8E3F9}"/>
    <cellStyle name="SAPBEXresData 4 6" xfId="9333" xr:uid="{F890B01A-1AF3-4B00-963E-1C5D42DBCACA}"/>
    <cellStyle name="SAPBEXresData 4_Forecast Flash Report" xfId="928" xr:uid="{00000000-0005-0000-0000-00002F030000}"/>
    <cellStyle name="SAPBEXresData 5" xfId="448" xr:uid="{00000000-0005-0000-0000-000030030000}"/>
    <cellStyle name="SAPBEXresData 5 2" xfId="1708" xr:uid="{30058935-14E1-4B0E-BC02-3B6C1764379B}"/>
    <cellStyle name="SAPBEXresData 5 2 2" xfId="9108" xr:uid="{04EB12C3-4AC5-4BEB-A4F3-26FD6ACA4D3A}"/>
    <cellStyle name="SAPBEXresData 5 2 3" xfId="9461" xr:uid="{1EC87F1A-46CD-4D3A-854D-C10A0FEF8322}"/>
    <cellStyle name="SAPBEXresData 5 3" xfId="8434" xr:uid="{8FC51AFD-2480-4E1A-9D95-3C4D2EB82A4A}"/>
    <cellStyle name="SAPBEXresData 5 4" xfId="8765" xr:uid="{E7E9AA9C-9C80-4B9A-9EC3-00C3825F3498}"/>
    <cellStyle name="SAPBEXresData 6" xfId="8733" xr:uid="{92B87572-612B-47F7-9619-598765F1EB04}"/>
    <cellStyle name="SAPBEXresData 7" xfId="7857" xr:uid="{BBF04123-AADC-420B-8EEF-9C30251CC4FF}"/>
    <cellStyle name="SAPBEXresData_Forecast Flash Report" xfId="958" xr:uid="{00000000-0005-0000-0000-000031030000}"/>
    <cellStyle name="SAPBEXresDataEmph" xfId="69" xr:uid="{00000000-0005-0000-0000-000032030000}"/>
    <cellStyle name="SAPBEXresDataEmph 2" xfId="107" xr:uid="{00000000-0005-0000-0000-000033030000}"/>
    <cellStyle name="SAPBEXresDataEmph 2 2" xfId="569" xr:uid="{00000000-0005-0000-0000-000034030000}"/>
    <cellStyle name="SAPBEXresDataEmph 2 2 2" xfId="1028" xr:uid="{255B8F0A-7522-44FD-895B-3C0B632221BD}"/>
    <cellStyle name="SAPBEXresDataEmph 2 2 2 2" xfId="2083" xr:uid="{8C77501E-B496-4D7D-B73F-332592B6C269}"/>
    <cellStyle name="SAPBEXresDataEmph 2 2 2 2 2" xfId="8012" xr:uid="{30651133-3A4A-4861-B24C-DFDF3BB927CB}"/>
    <cellStyle name="SAPBEXresDataEmph 2 2 2 2 3" xfId="9819" xr:uid="{7338BC53-421B-461B-A4B9-27B160D75D75}"/>
    <cellStyle name="SAPBEXresDataEmph 2 2 2 3" xfId="1323" xr:uid="{2C1C9094-3726-44DC-AF4D-2AFEC978A1F2}"/>
    <cellStyle name="SAPBEXresDataEmph 2 2 2 4" xfId="9281" xr:uid="{01198E10-89EB-4E87-9370-AD10F54B41B3}"/>
    <cellStyle name="SAPBEXresDataEmph 2 2 3" xfId="1794" xr:uid="{03BD08A6-587F-4185-A2DD-16404714ADD4}"/>
    <cellStyle name="SAPBEXresDataEmph 2 2 3 2" xfId="1480" xr:uid="{7F3EAC09-1801-4686-B3B2-3288D00006EB}"/>
    <cellStyle name="SAPBEXresDataEmph 2 2 3 3" xfId="9534" xr:uid="{1FA73727-1624-4978-B360-22B2C8C18A6F}"/>
    <cellStyle name="SAPBEXresDataEmph 2 2 4" xfId="8535" xr:uid="{F69B2A29-9D20-4AE6-8ED9-5EDA4CB24D6D}"/>
    <cellStyle name="SAPBEXresDataEmph 2 2 5" xfId="7824" xr:uid="{5043624B-846E-40EE-9701-6255D10F1870}"/>
    <cellStyle name="SAPBEXresDataEmph 2 3" xfId="787" xr:uid="{00000000-0005-0000-0000-000035030000}"/>
    <cellStyle name="SAPBEXresDataEmph 2 3 2" xfId="1143" xr:uid="{898837B5-B4F9-41BA-B2EB-24080E2CDC0C}"/>
    <cellStyle name="SAPBEXresDataEmph 2 3 2 2" xfId="2198" xr:uid="{7E0C174A-7012-4B21-86DE-C80FDD80C497}"/>
    <cellStyle name="SAPBEXresDataEmph 2 3 2 2 2" xfId="8104" xr:uid="{29575264-3952-4E3D-ADD9-A841D640DD4B}"/>
    <cellStyle name="SAPBEXresDataEmph 2 3 2 2 3" xfId="9934" xr:uid="{4B6C4117-6D98-48F7-A22A-D37B5BCCE79A}"/>
    <cellStyle name="SAPBEXresDataEmph 2 3 2 3" xfId="9028" xr:uid="{3CA7EB75-415F-4A46-A6FA-DDD68283B977}"/>
    <cellStyle name="SAPBEXresDataEmph 2 3 2 4" xfId="1251" xr:uid="{22872DBF-2C72-4FCF-8763-D2C9D6312D6E}"/>
    <cellStyle name="SAPBEXresDataEmph 2 3 3" xfId="1987" xr:uid="{CF9B58AA-0291-4E1A-82EB-7169F2AE5159}"/>
    <cellStyle name="SAPBEXresDataEmph 2 3 3 2" xfId="7868" xr:uid="{DDC71550-B99C-489F-9CD5-7542F5243A91}"/>
    <cellStyle name="SAPBEXresDataEmph 2 3 3 3" xfId="9723" xr:uid="{220AF048-3B16-41BC-9958-ABF2144E53A3}"/>
    <cellStyle name="SAPBEXresDataEmph 2 3 4" xfId="8379" xr:uid="{E86C34C0-6922-4C97-81C2-7644AC8D06AE}"/>
    <cellStyle name="SAPBEXresDataEmph 2 3 5" xfId="9337" xr:uid="{790DA5EE-96DE-439D-8844-590F29E25A2A}"/>
    <cellStyle name="SAPBEXresDataEmph 2 4" xfId="614" xr:uid="{00000000-0005-0000-0000-000036030000}"/>
    <cellStyle name="SAPBEXresDataEmph 2 4 2" xfId="1838" xr:uid="{A7AFFFE9-AB62-4F16-9C5A-383CE8EB643A}"/>
    <cellStyle name="SAPBEXresDataEmph 2 4 2 2" xfId="9044" xr:uid="{B539ABF1-2153-45D6-9C4D-762A62FB69B0}"/>
    <cellStyle name="SAPBEXresDataEmph 2 4 2 3" xfId="9578" xr:uid="{5AA70547-4996-4466-8AAE-F00DC1E0FE37}"/>
    <cellStyle name="SAPBEXresDataEmph 2 4 3" xfId="8732" xr:uid="{D4ABC221-F1FF-46BD-A7F4-1FEAD5E8316F}"/>
    <cellStyle name="SAPBEXresDataEmph 2 4 4" xfId="1318" xr:uid="{F472A361-8695-4E74-9A47-35D020016933}"/>
    <cellStyle name="SAPBEXresDataEmph 2 5" xfId="1458" xr:uid="{86E38AA1-D5A8-439B-A20D-4148312D1848}"/>
    <cellStyle name="SAPBEXresDataEmph 2 6" xfId="9213" xr:uid="{B678ECBB-3D98-4EC8-B280-A1A11E466035}"/>
    <cellStyle name="SAPBEXresDataEmph 2_Forecast Flash Report" xfId="780" xr:uid="{00000000-0005-0000-0000-000037030000}"/>
    <cellStyle name="SAPBEXresDataEmph 3" xfId="140" xr:uid="{00000000-0005-0000-0000-000038030000}"/>
    <cellStyle name="SAPBEXresDataEmph 3 2" xfId="602" xr:uid="{00000000-0005-0000-0000-000039030000}"/>
    <cellStyle name="SAPBEXresDataEmph 3 2 2" xfId="1061" xr:uid="{263556AB-38D1-43DF-BDC0-F3F90E13F2BD}"/>
    <cellStyle name="SAPBEXresDataEmph 3 2 2 2" xfId="2116" xr:uid="{E7EB54EE-B2CF-4CB2-B557-B00C794BC82E}"/>
    <cellStyle name="SAPBEXresDataEmph 3 2 2 2 2" xfId="8801" xr:uid="{006219A5-21C0-4AEB-A68F-02F6676DCDA6}"/>
    <cellStyle name="SAPBEXresDataEmph 3 2 2 2 3" xfId="9852" xr:uid="{97F850CF-FF32-4858-806C-96BC2117E4B0}"/>
    <cellStyle name="SAPBEXresDataEmph 3 2 2 3" xfId="8918" xr:uid="{E1B38BEB-B417-4846-BD6E-3D490EA6E312}"/>
    <cellStyle name="SAPBEXresDataEmph 3 2 2 4" xfId="7759" xr:uid="{BA17A9AC-AD86-4422-9BAD-E66E947D0D3A}"/>
    <cellStyle name="SAPBEXresDataEmph 3 2 3" xfId="1827" xr:uid="{2B458CBF-6DF8-4EB8-BB6F-C75E4D63E05C}"/>
    <cellStyle name="SAPBEXresDataEmph 3 2 3 2" xfId="8192" xr:uid="{6D57CCDB-B050-4B4F-95B5-9251768BDC18}"/>
    <cellStyle name="SAPBEXresDataEmph 3 2 3 3" xfId="9567" xr:uid="{D2FDC888-C6DE-493B-95C0-7E694F7B59B6}"/>
    <cellStyle name="SAPBEXresDataEmph 3 2 4" xfId="1411" xr:uid="{84B3D5BA-BFBC-471F-B865-CA075E2D6925}"/>
    <cellStyle name="SAPBEXresDataEmph 3 2 5" xfId="8065" xr:uid="{5847682F-90B4-42DF-9CD4-7726C17E8ABC}"/>
    <cellStyle name="SAPBEXresDataEmph 3 3" xfId="680" xr:uid="{00000000-0005-0000-0000-00003A030000}"/>
    <cellStyle name="SAPBEXresDataEmph 3 3 2" xfId="1102" xr:uid="{E1B48317-D950-42D0-9732-28A637483C8E}"/>
    <cellStyle name="SAPBEXresDataEmph 3 3 2 2" xfId="2157" xr:uid="{F3AAC36F-9DA5-40BB-AAA8-C1D0F33568F8}"/>
    <cellStyle name="SAPBEXresDataEmph 3 3 2 2 2" xfId="7769" xr:uid="{467D7BEF-5EF7-45C8-9557-8A14DFBBA765}"/>
    <cellStyle name="SAPBEXresDataEmph 3 3 2 2 3" xfId="9893" xr:uid="{69AFDF67-2378-464A-910C-A942A860CFAA}"/>
    <cellStyle name="SAPBEXresDataEmph 3 3 2 3" xfId="1178" xr:uid="{AF4A6BA6-290D-4651-B4C9-BEAD752A0244}"/>
    <cellStyle name="SAPBEXresDataEmph 3 3 2 4" xfId="8881" xr:uid="{9F1FC5D4-C60D-49A8-B652-A1E32007EAC7}"/>
    <cellStyle name="SAPBEXresDataEmph 3 3 3" xfId="1897" xr:uid="{B8524549-C554-41FC-BEF3-F916470304AE}"/>
    <cellStyle name="SAPBEXresDataEmph 3 3 3 2" xfId="8284" xr:uid="{08D41125-3886-4BED-97FC-73048A74372B}"/>
    <cellStyle name="SAPBEXresDataEmph 3 3 3 3" xfId="9637" xr:uid="{75438B8B-9864-4FCF-8B2F-4CA006F692EB}"/>
    <cellStyle name="SAPBEXresDataEmph 3 3 4" xfId="8782" xr:uid="{C77C32D4-0E72-4502-B270-2B7EE88B6156}"/>
    <cellStyle name="SAPBEXresDataEmph 3 3 5" xfId="7929" xr:uid="{A5E4A1DC-7A67-4000-BC64-689C3C183C57}"/>
    <cellStyle name="SAPBEXresDataEmph 3 4" xfId="844" xr:uid="{00000000-0005-0000-0000-00003B030000}"/>
    <cellStyle name="SAPBEXresDataEmph 3 4 2" xfId="2014" xr:uid="{16B9778A-B5E9-42B3-821B-F316E878F0E3}"/>
    <cellStyle name="SAPBEXresDataEmph 3 4 2 2" xfId="8154" xr:uid="{07AD03DE-B039-41DC-AF69-CC5842F4B655}"/>
    <cellStyle name="SAPBEXresDataEmph 3 4 2 3" xfId="9750" xr:uid="{4007F46E-FB4A-4494-AC95-926F0F1CCA0D}"/>
    <cellStyle name="SAPBEXresDataEmph 3 4 3" xfId="9150" xr:uid="{15511295-45EA-47C6-8E37-C38C89AFB734}"/>
    <cellStyle name="SAPBEXresDataEmph 3 4 4" xfId="8944" xr:uid="{C494F9D2-E0F1-4DA2-AC30-555364E9F80F}"/>
    <cellStyle name="SAPBEXresDataEmph 3 5" xfId="8715" xr:uid="{19D246AD-9A3E-4495-B5DE-57A9C508734E}"/>
    <cellStyle name="SAPBEXresDataEmph 3 6" xfId="9291" xr:uid="{9F65928A-0ECC-46DF-B20D-D08E4ABC7150}"/>
    <cellStyle name="SAPBEXresDataEmph 3_Forecast Flash Report" xfId="959" xr:uid="{00000000-0005-0000-0000-00003C030000}"/>
    <cellStyle name="SAPBEXresDataEmph 4" xfId="207" xr:uid="{00000000-0005-0000-0000-00003D030000}"/>
    <cellStyle name="SAPBEXresDataEmph 4 2" xfId="630" xr:uid="{00000000-0005-0000-0000-00003E030000}"/>
    <cellStyle name="SAPBEXresDataEmph 4 2 2" xfId="1068" xr:uid="{E5A65F1D-5BB0-48F4-A30B-58C6CA64E256}"/>
    <cellStyle name="SAPBEXresDataEmph 4 2 2 2" xfId="2123" xr:uid="{2CB23FAD-AAF3-46BC-B916-12B560F8C3A7}"/>
    <cellStyle name="SAPBEXresDataEmph 4 2 2 2 2" xfId="8558" xr:uid="{3C3240D1-CA38-4CE5-A1F8-B1EA8A64ED59}"/>
    <cellStyle name="SAPBEXresDataEmph 4 2 2 2 3" xfId="9859" xr:uid="{D6B77FEF-A022-4C2F-9228-83361A7852A0}"/>
    <cellStyle name="SAPBEXresDataEmph 4 2 2 3" xfId="8416" xr:uid="{33405920-A244-4D8F-9B20-32ECEDBBE777}"/>
    <cellStyle name="SAPBEXresDataEmph 4 2 2 4" xfId="9305" xr:uid="{8F0EA2D1-76AD-44BC-9354-62D7F1F9DCF0}"/>
    <cellStyle name="SAPBEXresDataEmph 4 2 3" xfId="1853" xr:uid="{217BE736-3130-4951-9AED-12C0DC9CD0B3}"/>
    <cellStyle name="SAPBEXresDataEmph 4 2 3 2" xfId="8902" xr:uid="{8D94406C-59DA-4E58-A76D-8D061385A8EF}"/>
    <cellStyle name="SAPBEXresDataEmph 4 2 3 3" xfId="9593" xr:uid="{608455B2-2E8E-4F8B-A5D5-5BAF1F6EF165}"/>
    <cellStyle name="SAPBEXresDataEmph 4 2 4" xfId="8115" xr:uid="{4B550F5F-8FDA-4B65-91B9-85D7A248EB46}"/>
    <cellStyle name="SAPBEXresDataEmph 4 2 5" xfId="9083" xr:uid="{3BB468C6-F53E-4E09-9112-DD113B207ACC}"/>
    <cellStyle name="SAPBEXresDataEmph 4 3" xfId="729" xr:uid="{00000000-0005-0000-0000-00003F030000}"/>
    <cellStyle name="SAPBEXresDataEmph 4 3 2" xfId="1939" xr:uid="{5C341EA7-5B78-417F-A143-8E80F9218C63}"/>
    <cellStyle name="SAPBEXresDataEmph 4 3 2 2" xfId="8756" xr:uid="{7762747B-9BA2-4F17-9B11-1C331DB2FE57}"/>
    <cellStyle name="SAPBEXresDataEmph 4 3 2 3" xfId="9676" xr:uid="{1CF363BF-C900-4062-A3EB-F2C73441568F}"/>
    <cellStyle name="SAPBEXresDataEmph 4 3 3" xfId="8079" xr:uid="{95912C91-6932-49A0-81D5-5EE23AC48F5E}"/>
    <cellStyle name="SAPBEXresDataEmph 4 3 4" xfId="1192" xr:uid="{98287DF9-C30B-49D0-8C72-E82D7822F8AC}"/>
    <cellStyle name="SAPBEXresDataEmph 4 4" xfId="1559" xr:uid="{555FB011-29D0-4879-B811-BB8F145CDFDC}"/>
    <cellStyle name="SAPBEXresDataEmph 4 4 2" xfId="7772" xr:uid="{E3CE45B7-F0F1-4408-90E2-CC314BF2C9B8}"/>
    <cellStyle name="SAPBEXresDataEmph 4 4 3" xfId="9432" xr:uid="{73BC11CC-F779-43E9-8FC8-749F5B3F4861}"/>
    <cellStyle name="SAPBEXresDataEmph 4 5" xfId="1252" xr:uid="{14A17047-435B-4A1D-B5F6-F2A4DDB9F945}"/>
    <cellStyle name="SAPBEXresDataEmph 4 6" xfId="9328" xr:uid="{08F524F4-88B2-4BF5-A671-E5F52571BF4E}"/>
    <cellStyle name="SAPBEXresDataEmph 4_Forecast Flash Report" xfId="772" xr:uid="{00000000-0005-0000-0000-000040030000}"/>
    <cellStyle name="SAPBEXresDataEmph 5" xfId="627" xr:uid="{00000000-0005-0000-0000-000041030000}"/>
    <cellStyle name="SAPBEXresDataEmph 5 2" xfId="1850" xr:uid="{5CE552B6-0222-4050-91B8-CD6A61934C2D}"/>
    <cellStyle name="SAPBEXresDataEmph 5 2 2" xfId="8050" xr:uid="{85E4E80F-5AB2-4A0E-B783-23EF0A1A2B63}"/>
    <cellStyle name="SAPBEXresDataEmph 5 2 3" xfId="9590" xr:uid="{C752C734-8B94-459F-813D-AAF9FAF27E39}"/>
    <cellStyle name="SAPBEXresDataEmph 5 3" xfId="8216" xr:uid="{2436FFEF-3331-4E77-8F6D-12A41B40A654}"/>
    <cellStyle name="SAPBEXresDataEmph 5 4" xfId="9250" xr:uid="{63969228-FFB8-4BFC-8A13-3B4EC2142DFE}"/>
    <cellStyle name="SAPBEXresDataEmph 6" xfId="8037" xr:uid="{24D59CE7-5628-482A-81CD-BA72D1C7DBDC}"/>
    <cellStyle name="SAPBEXresDataEmph 7" xfId="9279" xr:uid="{C0E10129-9436-49C4-A239-E9D7482EB11D}"/>
    <cellStyle name="SAPBEXresDataEmph_Forecast Flash Report" xfId="864" xr:uid="{00000000-0005-0000-0000-000042030000}"/>
    <cellStyle name="SAPBEXresItem" xfId="70" xr:uid="{00000000-0005-0000-0000-000043030000}"/>
    <cellStyle name="SAPBEXresItem 2" xfId="108" xr:uid="{00000000-0005-0000-0000-000044030000}"/>
    <cellStyle name="SAPBEXresItem 2 2" xfId="570" xr:uid="{00000000-0005-0000-0000-000045030000}"/>
    <cellStyle name="SAPBEXresItem 2 2 2" xfId="1029" xr:uid="{0F8AC7C0-58C8-4590-8BB0-B58BD52EB996}"/>
    <cellStyle name="SAPBEXresItem 2 2 2 2" xfId="2084" xr:uid="{885AD5B1-2106-4C48-987D-DF90EA263669}"/>
    <cellStyle name="SAPBEXresItem 2 2 2 2 2" xfId="8570" xr:uid="{4DB7BCB3-9559-4FAD-A2F3-1F860526C794}"/>
    <cellStyle name="SAPBEXresItem 2 2 2 2 3" xfId="9820" xr:uid="{10EBEB61-9E33-4FF4-A53F-F17B4D4FCD5F}"/>
    <cellStyle name="SAPBEXresItem 2 2 2 3" xfId="8108" xr:uid="{FB954A3D-9EB6-4CEA-A185-8FEA7AB01B94}"/>
    <cellStyle name="SAPBEXresItem 2 2 2 4" xfId="1199" xr:uid="{3B909671-1AAB-4AE4-BAC3-A3B50A63CE0B}"/>
    <cellStyle name="SAPBEXresItem 2 2 3" xfId="1795" xr:uid="{1607F73E-3C0D-43D4-AA92-BFD10F22D5EC}"/>
    <cellStyle name="SAPBEXresItem 2 2 3 2" xfId="7975" xr:uid="{3D6F7915-1AC5-483D-9130-0FA5A2C3594A}"/>
    <cellStyle name="SAPBEXresItem 2 2 3 3" xfId="9535" xr:uid="{43BBFCCD-F9C8-4571-BAF9-1F176F122D13}"/>
    <cellStyle name="SAPBEXresItem 2 2 4" xfId="8427" xr:uid="{2EC36F62-7492-43FF-9255-C29A7E1230E6}"/>
    <cellStyle name="SAPBEXresItem 2 2 5" xfId="9342" xr:uid="{D1CF8EF3-5ABA-4A86-84BC-A3EF891CC292}"/>
    <cellStyle name="SAPBEXresItem 2 3" xfId="472" xr:uid="{00000000-0005-0000-0000-000046030000}"/>
    <cellStyle name="SAPBEXresItem 2 3 2" xfId="975" xr:uid="{CF77A969-2B88-438D-9FF1-139526686360}"/>
    <cellStyle name="SAPBEXresItem 2 3 2 2" xfId="2030" xr:uid="{F1BA37A8-7E34-455F-ABAA-0A6FE33C6423}"/>
    <cellStyle name="SAPBEXresItem 2 3 2 2 2" xfId="8291" xr:uid="{07D744A9-18B5-49D4-918F-EEFBEFB08762}"/>
    <cellStyle name="SAPBEXresItem 2 3 2 2 3" xfId="9766" xr:uid="{D14D7C37-8EC2-4A6A-A407-4B36514CA1F9}"/>
    <cellStyle name="SAPBEXresItem 2 3 2 3" xfId="9104" xr:uid="{3035CFDD-8038-40DA-816F-735402F51948}"/>
    <cellStyle name="SAPBEXresItem 2 3 2 4" xfId="9353" xr:uid="{9A59D186-A223-4056-9BE0-50187DF29FF8}"/>
    <cellStyle name="SAPBEXresItem 2 3 3" xfId="1717" xr:uid="{17985702-7EE0-4B98-8AD6-069180145AC6}"/>
    <cellStyle name="SAPBEXresItem 2 3 3 2" xfId="1183" xr:uid="{DED8B592-C534-4C01-AEE6-1778CA5C1D28}"/>
    <cellStyle name="SAPBEXresItem 2 3 3 3" xfId="9465" xr:uid="{8C833546-1120-43DE-9620-33CD383541B4}"/>
    <cellStyle name="SAPBEXresItem 2 3 4" xfId="1307" xr:uid="{D971356F-7649-4A39-8F6F-2A7AE92AAD88}"/>
    <cellStyle name="SAPBEXresItem 2 3 5" xfId="9356" xr:uid="{E5841320-BAFF-45E5-B938-2F357A07928E}"/>
    <cellStyle name="SAPBEXresItem 2 4" xfId="494" xr:uid="{00000000-0005-0000-0000-000047030000}"/>
    <cellStyle name="SAPBEXresItem 2 4 2" xfId="1729" xr:uid="{486392DA-F2AA-48A9-8FB6-01A9CBDED799}"/>
    <cellStyle name="SAPBEXresItem 2 4 2 2" xfId="8631" xr:uid="{7AE4EB6B-8552-4241-8790-48452FAA0EB5}"/>
    <cellStyle name="SAPBEXresItem 2 4 2 3" xfId="9472" xr:uid="{797C0BD3-B29B-447D-AFED-90963635E602}"/>
    <cellStyle name="SAPBEXresItem 2 4 3" xfId="1362" xr:uid="{EC979619-D283-4780-809C-DB6512C9C676}"/>
    <cellStyle name="SAPBEXresItem 2 4 4" xfId="8508" xr:uid="{3D32EC08-3FBA-4213-981C-F9D0DEF6A5BA}"/>
    <cellStyle name="SAPBEXresItem 2 5" xfId="7913" xr:uid="{37506303-8F84-4626-A8F4-3EF7E3F340EB}"/>
    <cellStyle name="SAPBEXresItem 2 6" xfId="8802" xr:uid="{9FB17532-07D1-4272-A7FE-8B712925A8EC}"/>
    <cellStyle name="SAPBEXresItem 2_Forecast Flash Report" xfId="955" xr:uid="{00000000-0005-0000-0000-000048030000}"/>
    <cellStyle name="SAPBEXresItem 3" xfId="141" xr:uid="{00000000-0005-0000-0000-000049030000}"/>
    <cellStyle name="SAPBEXresItem 3 2" xfId="603" xr:uid="{00000000-0005-0000-0000-00004A030000}"/>
    <cellStyle name="SAPBEXresItem 3 2 2" xfId="1062" xr:uid="{6D1DBCC9-4833-42B3-A352-9E0D99B5734A}"/>
    <cellStyle name="SAPBEXresItem 3 2 2 2" xfId="2117" xr:uid="{1283BEEC-9BB9-471E-9A59-557B4FAEA9A6}"/>
    <cellStyle name="SAPBEXresItem 3 2 2 2 2" xfId="8010" xr:uid="{A9217009-DF4D-43A7-967A-1458808C7708}"/>
    <cellStyle name="SAPBEXresItem 3 2 2 2 3" xfId="9853" xr:uid="{8C03F119-0680-40D0-83C0-652EB293A1B3}"/>
    <cellStyle name="SAPBEXresItem 3 2 2 3" xfId="8666" xr:uid="{AC8A0446-6F21-452E-A586-14AA22B72AF4}"/>
    <cellStyle name="SAPBEXresItem 3 2 2 4" xfId="9123" xr:uid="{413C5367-F94F-4BB7-9B63-23949C83F240}"/>
    <cellStyle name="SAPBEXresItem 3 2 3" xfId="1828" xr:uid="{7AF7EC45-3246-4DFC-BD6F-F26A749A2326}"/>
    <cellStyle name="SAPBEXresItem 3 2 3 2" xfId="8025" xr:uid="{A0268A67-2126-43A1-9A61-8EC694F3DAF8}"/>
    <cellStyle name="SAPBEXresItem 3 2 3 3" xfId="9568" xr:uid="{C7DD3237-0F5C-4862-B504-348982BBE4AD}"/>
    <cellStyle name="SAPBEXresItem 3 2 4" xfId="1214" xr:uid="{CB48D3B0-B175-479C-8613-D26EF934274E}"/>
    <cellStyle name="SAPBEXresItem 3 2 5" xfId="9195" xr:uid="{148754C5-77BE-4362-8612-185B819719DF}"/>
    <cellStyle name="SAPBEXresItem 3 3" xfId="725" xr:uid="{00000000-0005-0000-0000-00004B030000}"/>
    <cellStyle name="SAPBEXresItem 3 3 2" xfId="1128" xr:uid="{873C998C-86C8-44C2-9C11-4AF1720EEF21}"/>
    <cellStyle name="SAPBEXresItem 3 3 2 2" xfId="2183" xr:uid="{19E05B4C-61E0-447E-A4E2-E6D20A082F77}"/>
    <cellStyle name="SAPBEXresItem 3 3 2 2 2" xfId="1320" xr:uid="{C9F9D2C9-0637-4428-A509-14E405148674}"/>
    <cellStyle name="SAPBEXresItem 3 3 2 2 3" xfId="9919" xr:uid="{80FD31D8-2077-4EF4-B563-3C1C2832D91A}"/>
    <cellStyle name="SAPBEXresItem 3 3 2 3" xfId="1236" xr:uid="{BEB6A097-8ECD-4471-89EA-D9FAEB99E96F}"/>
    <cellStyle name="SAPBEXresItem 3 3 2 4" xfId="9099" xr:uid="{366C992D-9E8C-48CD-9693-98B83F0AC3D2}"/>
    <cellStyle name="SAPBEXresItem 3 3 3" xfId="1936" xr:uid="{4B474578-9AFB-45A2-882F-C0B43798D07A}"/>
    <cellStyle name="SAPBEXresItem 3 3 3 2" xfId="8194" xr:uid="{3D2B0E6B-9DAD-4557-9A37-B2A8A5B7A7BF}"/>
    <cellStyle name="SAPBEXresItem 3 3 3 3" xfId="9673" xr:uid="{55395998-340A-4A98-9514-6091D22A5078}"/>
    <cellStyle name="SAPBEXresItem 3 3 4" xfId="8055" xr:uid="{BD35794E-D7E6-4478-AAEB-BDFBBF939E69}"/>
    <cellStyle name="SAPBEXresItem 3 3 5" xfId="8959" xr:uid="{06C18AAE-A21B-4EFC-83E3-495D5B0C30E2}"/>
    <cellStyle name="SAPBEXresItem 3 4" xfId="819" xr:uid="{00000000-0005-0000-0000-00004C030000}"/>
    <cellStyle name="SAPBEXresItem 3 4 2" xfId="2005" xr:uid="{630DF182-8913-47DC-9FED-D93F2DCCB9D7}"/>
    <cellStyle name="SAPBEXresItem 3 4 2 2" xfId="7730" xr:uid="{75341A6F-4BD8-417C-A5E5-5AF23F7AE5A8}"/>
    <cellStyle name="SAPBEXresItem 3 4 2 3" xfId="9741" xr:uid="{913DBD9A-9B18-4440-A3C2-8507930991AC}"/>
    <cellStyle name="SAPBEXresItem 3 4 3" xfId="9124" xr:uid="{4CB8F11E-BE4A-4DAF-8CD1-83DD126C7A0B}"/>
    <cellStyle name="SAPBEXresItem 3 4 4" xfId="7957" xr:uid="{57A5686F-8C38-4E9C-854B-1278CB283856}"/>
    <cellStyle name="SAPBEXresItem 3 5" xfId="8649" xr:uid="{734F8859-F40B-4B03-8B99-BBA1D284A90E}"/>
    <cellStyle name="SAPBEXresItem 3 6" xfId="1344" xr:uid="{DDDBF9C4-8817-4678-8F61-ECB487588AE0}"/>
    <cellStyle name="SAPBEXresItem 3_Forecast Flash Report" xfId="901" xr:uid="{00000000-0005-0000-0000-00004D030000}"/>
    <cellStyle name="SAPBEXresItem 4" xfId="208" xr:uid="{00000000-0005-0000-0000-00004E030000}"/>
    <cellStyle name="SAPBEXresItem 4 2" xfId="674" xr:uid="{00000000-0005-0000-0000-00004F030000}"/>
    <cellStyle name="SAPBEXresItem 4 2 2" xfId="1097" xr:uid="{E52913FF-1257-45CD-9181-4D218CFE62A6}"/>
    <cellStyle name="SAPBEXresItem 4 2 2 2" xfId="2152" xr:uid="{2C13A596-065E-4293-B605-F7517CBCFA9C}"/>
    <cellStyle name="SAPBEXresItem 4 2 2 2 2" xfId="8982" xr:uid="{309C489E-7FD5-451D-B511-AEE1D048A259}"/>
    <cellStyle name="SAPBEXresItem 4 2 2 2 3" xfId="9888" xr:uid="{EF2F4F30-9947-4F94-9234-2808BA15A2B4}"/>
    <cellStyle name="SAPBEXresItem 4 2 2 3" xfId="8187" xr:uid="{D5047635-39D7-40C4-B4AB-30634CDB26D0}"/>
    <cellStyle name="SAPBEXresItem 4 2 2 4" xfId="7884" xr:uid="{2C6D9153-D947-4679-8A8E-355169D34ADD}"/>
    <cellStyle name="SAPBEXresItem 4 2 3" xfId="1892" xr:uid="{CC53CDE4-C9A3-4397-B68C-2808F9D42C71}"/>
    <cellStyle name="SAPBEXresItem 4 2 3 2" xfId="8946" xr:uid="{5E01266B-9B44-4414-BA01-6F09B64ADFE4}"/>
    <cellStyle name="SAPBEXresItem 4 2 3 3" xfId="9632" xr:uid="{9116E5E7-D702-4C27-9260-53587F52ADFE}"/>
    <cellStyle name="SAPBEXresItem 4 2 4" xfId="1302" xr:uid="{D940A634-2C0B-45E9-85A5-ABE37510609F}"/>
    <cellStyle name="SAPBEXresItem 4 2 5" xfId="1377" xr:uid="{31077A74-F0A5-4183-BCD5-FA07BB49B86C}"/>
    <cellStyle name="SAPBEXresItem 4 3" xfId="672" xr:uid="{00000000-0005-0000-0000-000050030000}"/>
    <cellStyle name="SAPBEXresItem 4 3 2" xfId="1890" xr:uid="{38FF2F02-687B-47AD-BF78-AD919C2EABC5}"/>
    <cellStyle name="SAPBEXresItem 4 3 2 2" xfId="8245" xr:uid="{684A24D4-4CAD-4400-97E8-37224D3EFFE7}"/>
    <cellStyle name="SAPBEXresItem 4 3 2 3" xfId="9630" xr:uid="{63824951-511D-4708-A6C5-76F3E4DABC5B}"/>
    <cellStyle name="SAPBEXresItem 4 3 3" xfId="7870" xr:uid="{53148E7F-7B54-4F49-A6D1-EE389245785B}"/>
    <cellStyle name="SAPBEXresItem 4 3 4" xfId="8123" xr:uid="{DD88E673-5917-4568-8B25-21E3898D2A17}"/>
    <cellStyle name="SAPBEXresItem 4 4" xfId="1560" xr:uid="{60EE8E4C-13E8-43E0-BF40-8A81A92817F5}"/>
    <cellStyle name="SAPBEXresItem 4 4 2" xfId="1227" xr:uid="{2F275096-F107-4C7F-B98F-852F5B5BDC9C}"/>
    <cellStyle name="SAPBEXresItem 4 4 3" xfId="9433" xr:uid="{5412AD2B-5C4F-40EE-AFBB-3CA290E40C63}"/>
    <cellStyle name="SAPBEXresItem 4 5" xfId="8174" xr:uid="{8DA99B6D-A8EE-45DA-B23F-B4DBA46A77B6}"/>
    <cellStyle name="SAPBEXresItem 4 6" xfId="8908" xr:uid="{A347DFED-B839-41FA-B361-67DBE8AC995B}"/>
    <cellStyle name="SAPBEXresItem 4_Forecast Flash Report" xfId="917" xr:uid="{00000000-0005-0000-0000-000051030000}"/>
    <cellStyle name="SAPBEXresItem 5" xfId="428" xr:uid="{00000000-0005-0000-0000-000052030000}"/>
    <cellStyle name="SAPBEXresItem 5 2" xfId="1694" xr:uid="{AA5673E0-40D1-41B0-8EFD-D4113C6CE288}"/>
    <cellStyle name="SAPBEXresItem 5 2 2" xfId="7993" xr:uid="{EBC595ED-9AED-4892-9480-B38076D2C3B9}"/>
    <cellStyle name="SAPBEXresItem 5 2 3" xfId="9447" xr:uid="{723A1906-957C-4D9A-A3E8-6E9721ABADCC}"/>
    <cellStyle name="SAPBEXresItem 5 3" xfId="8941" xr:uid="{9B841B58-2546-4D7F-BDD1-BBAADFEEFED3}"/>
    <cellStyle name="SAPBEXresItem 5 4" xfId="7768" xr:uid="{2F6A3A12-EE12-420A-A37C-908D313A8BCB}"/>
    <cellStyle name="SAPBEXresItem 6" xfId="8449" xr:uid="{867C4A57-A98E-426B-BB08-FEA1CE90BBC4}"/>
    <cellStyle name="SAPBEXresItem 7" xfId="8205" xr:uid="{A6C0818F-6699-452A-810F-DA15DFBDE864}"/>
    <cellStyle name="SAPBEXresItem_Forecast Flash Report" xfId="732" xr:uid="{00000000-0005-0000-0000-000053030000}"/>
    <cellStyle name="SAPBEXresItemX" xfId="71" xr:uid="{00000000-0005-0000-0000-000054030000}"/>
    <cellStyle name="SAPBEXresItemX 2" xfId="109" xr:uid="{00000000-0005-0000-0000-000055030000}"/>
    <cellStyle name="SAPBEXresItemX 2 2" xfId="571" xr:uid="{00000000-0005-0000-0000-000056030000}"/>
    <cellStyle name="SAPBEXresItemX 2 2 2" xfId="1030" xr:uid="{75E63397-BCFD-479D-B897-DD472924A5A0}"/>
    <cellStyle name="SAPBEXresItemX 2 2 2 2" xfId="2085" xr:uid="{3692B87D-C2F3-4B28-82BE-0B2E8B6502B7}"/>
    <cellStyle name="SAPBEXresItemX 2 2 2 2 2" xfId="1241" xr:uid="{AB74973D-C0DC-43AA-B901-808F9D1BD26A}"/>
    <cellStyle name="SAPBEXresItemX 2 2 2 2 3" xfId="9821" xr:uid="{0EF5D125-4D88-4177-90D6-51F2265FEB76}"/>
    <cellStyle name="SAPBEXresItemX 2 2 2 3" xfId="8238" xr:uid="{63801F46-65FD-4574-B30A-2B19EDB0FE6B}"/>
    <cellStyle name="SAPBEXresItemX 2 2 2 4" xfId="8164" xr:uid="{CF35E0AC-82D1-4550-A252-5DAD55BCDA7D}"/>
    <cellStyle name="SAPBEXresItemX 2 2 3" xfId="1796" xr:uid="{4DE6515C-3137-4AF2-995B-2082A1705D15}"/>
    <cellStyle name="SAPBEXresItemX 2 2 3 2" xfId="1373" xr:uid="{C77B6600-E084-4DE2-984C-D032238B94D1}"/>
    <cellStyle name="SAPBEXresItemX 2 2 3 3" xfId="9536" xr:uid="{67A4BCB0-6BD3-4FCC-BFC0-2C07C09509C3}"/>
    <cellStyle name="SAPBEXresItemX 2 2 4" xfId="8317" xr:uid="{72E8FF3D-9CD2-4C15-83DF-908870CD327B}"/>
    <cellStyle name="SAPBEXresItemX 2 2 5" xfId="8319" xr:uid="{210319E9-E01A-4683-BE9D-3741C983CE69}"/>
    <cellStyle name="SAPBEXresItemX 2 3" xfId="639" xr:uid="{00000000-0005-0000-0000-000057030000}"/>
    <cellStyle name="SAPBEXresItemX 2 3 2" xfId="1074" xr:uid="{53720F7D-DB30-4899-8BD9-8D87119F8D7D}"/>
    <cellStyle name="SAPBEXresItemX 2 3 2 2" xfId="2129" xr:uid="{D8F59F03-BD5F-4043-9ACD-64A0D92734DE}"/>
    <cellStyle name="SAPBEXresItemX 2 3 2 2 2" xfId="8947" xr:uid="{6F54B650-BCC5-4D1B-8591-74FFD9846CC6}"/>
    <cellStyle name="SAPBEXresItemX 2 3 2 2 3" xfId="9865" xr:uid="{D1A8C372-8C60-46B5-AE55-D7AE11F088BB}"/>
    <cellStyle name="SAPBEXresItemX 2 3 2 3" xfId="8636" xr:uid="{7731B220-EFD0-4E4E-9C8A-47BAA0733F72}"/>
    <cellStyle name="SAPBEXresItemX 2 3 2 4" xfId="8202" xr:uid="{98F7F804-6461-46A3-8646-5751A83344B6}"/>
    <cellStyle name="SAPBEXresItemX 2 3 3" xfId="1861" xr:uid="{22488247-4FA6-485E-82B0-A6A7E03E7879}"/>
    <cellStyle name="SAPBEXresItemX 2 3 3 2" xfId="8340" xr:uid="{1588234A-0E68-4719-95EF-6525B65752D5}"/>
    <cellStyle name="SAPBEXresItemX 2 3 3 3" xfId="9601" xr:uid="{58E1EFAC-A95E-4EE8-9A1B-D319A670F2B3}"/>
    <cellStyle name="SAPBEXresItemX 2 3 4" xfId="8993" xr:uid="{592F9DE3-4A59-494E-9554-CB3B5E4FC8C6}"/>
    <cellStyle name="SAPBEXresItemX 2 3 5" xfId="8981" xr:uid="{7C4B0715-3B7F-4103-82AD-F5872D3B997D}"/>
    <cellStyle name="SAPBEXresItemX 2 4" xfId="508" xr:uid="{00000000-0005-0000-0000-000058030000}"/>
    <cellStyle name="SAPBEXresItemX 2 4 2" xfId="1740" xr:uid="{C7013FCF-5DE7-4495-AC73-D2C9AB6B0A13}"/>
    <cellStyle name="SAPBEXresItemX 2 4 2 2" xfId="7866" xr:uid="{7F283F41-B0E4-412F-AA7D-B0EAA733D2B0}"/>
    <cellStyle name="SAPBEXresItemX 2 4 2 3" xfId="9483" xr:uid="{0FFEBFAA-8B24-4210-A7AA-D5D850E63622}"/>
    <cellStyle name="SAPBEXresItemX 2 4 3" xfId="7743" xr:uid="{2CBBC726-F4AC-4D70-9B0A-C5BE61A28BE7}"/>
    <cellStyle name="SAPBEXresItemX 2 4 4" xfId="7995" xr:uid="{84CCE13E-70F8-42CA-8852-2690A562A51A}"/>
    <cellStyle name="SAPBEXresItemX 2 5" xfId="9163" xr:uid="{D6E46AE2-E0FA-47F0-86A7-66A79B411A39}"/>
    <cellStyle name="SAPBEXresItemX 2 6" xfId="9295" xr:uid="{3755B3B1-A4C1-4F9B-82D0-3DC71741DF34}"/>
    <cellStyle name="SAPBEXresItemX 2_Forecast Flash Report" xfId="431" xr:uid="{00000000-0005-0000-0000-000059030000}"/>
    <cellStyle name="SAPBEXresItemX 3" xfId="142" xr:uid="{00000000-0005-0000-0000-00005A030000}"/>
    <cellStyle name="SAPBEXresItemX 3 2" xfId="604" xr:uid="{00000000-0005-0000-0000-00005B030000}"/>
    <cellStyle name="SAPBEXresItemX 3 2 2" xfId="1063" xr:uid="{FDC323C4-1F13-4D25-9872-A4AF1710A44A}"/>
    <cellStyle name="SAPBEXresItemX 3 2 2 2" xfId="2118" xr:uid="{7B991D41-7557-48DC-AD94-539747DFA24C}"/>
    <cellStyle name="SAPBEXresItemX 3 2 2 2 2" xfId="7783" xr:uid="{AF75BFC1-9D54-494D-B9D0-840507B0824E}"/>
    <cellStyle name="SAPBEXresItemX 3 2 2 2 3" xfId="9854" xr:uid="{E5297145-5335-4BF5-A0F1-8E66963E3D8C}"/>
    <cellStyle name="SAPBEXresItemX 3 2 2 3" xfId="1327" xr:uid="{BC145B6F-E22F-4735-862D-BC3F8A393572}"/>
    <cellStyle name="SAPBEXresItemX 3 2 2 4" xfId="8860" xr:uid="{519D05D5-FF40-47A7-BE40-0AF5339D0653}"/>
    <cellStyle name="SAPBEXresItemX 3 2 3" xfId="1829" xr:uid="{5F37E728-EF14-4DD9-BB5B-CF4A67B3F267}"/>
    <cellStyle name="SAPBEXresItemX 3 2 3 2" xfId="9133" xr:uid="{B0721066-5BCF-4F23-975E-1527EFAFE88E}"/>
    <cellStyle name="SAPBEXresItemX 3 2 3 3" xfId="9569" xr:uid="{CB6964FC-75DA-4971-BC86-585FBDCB04D5}"/>
    <cellStyle name="SAPBEXresItemX 3 2 4" xfId="8246" xr:uid="{EBB3272C-81BA-48B1-A2A8-F1646F4A15EA}"/>
    <cellStyle name="SAPBEXresItemX 3 2 5" xfId="9327" xr:uid="{18589022-E32F-438B-9059-DA4DCF1568F1}"/>
    <cellStyle name="SAPBEXresItemX 3 3" xfId="697" xr:uid="{00000000-0005-0000-0000-00005C030000}"/>
    <cellStyle name="SAPBEXresItemX 3 3 2" xfId="1117" xr:uid="{EE1F0B55-8B9D-4379-B466-28F0D4D4A669}"/>
    <cellStyle name="SAPBEXresItemX 3 3 2 2" xfId="2172" xr:uid="{720F68D0-F284-4F39-9AE7-097399869419}"/>
    <cellStyle name="SAPBEXresItemX 3 3 2 2 2" xfId="9107" xr:uid="{0B3BA3BF-D1EB-4509-8CBF-DCDC73CF8BB2}"/>
    <cellStyle name="SAPBEXresItemX 3 3 2 2 3" xfId="9908" xr:uid="{6117DF58-CBCA-4DB9-8739-D80FDFD499B2}"/>
    <cellStyle name="SAPBEXresItemX 3 3 2 3" xfId="9065" xr:uid="{2CD0E335-72A7-4C6A-98ED-1549201CA185}"/>
    <cellStyle name="SAPBEXresItemX 3 3 2 4" xfId="9360" xr:uid="{B44BDAAC-DEC4-47A4-8047-370611E9DFB3}"/>
    <cellStyle name="SAPBEXresItemX 3 3 3" xfId="1914" xr:uid="{484F53D7-6C23-41DC-9D5D-25DD49CE2C0D}"/>
    <cellStyle name="SAPBEXresItemX 3 3 3 2" xfId="8890" xr:uid="{A96F13A3-F702-40D9-B8AD-8ACD6A56EE30}"/>
    <cellStyle name="SAPBEXresItemX 3 3 3 3" xfId="9654" xr:uid="{76FF6E99-312E-4922-B02A-E01528CB6FAF}"/>
    <cellStyle name="SAPBEXresItemX 3 3 4" xfId="9019" xr:uid="{B7A5F976-281B-4D4C-B003-5BA34B26BF5F}"/>
    <cellStyle name="SAPBEXresItemX 3 3 5" xfId="1232" xr:uid="{87BB87B5-8157-411B-A433-C38E5EFD7826}"/>
    <cellStyle name="SAPBEXresItemX 3 4" xfId="778" xr:uid="{00000000-0005-0000-0000-00005D030000}"/>
    <cellStyle name="SAPBEXresItemX 3 4 2" xfId="1980" xr:uid="{3C759E7D-3910-4616-B8FB-83CD7CD57F1A}"/>
    <cellStyle name="SAPBEXresItemX 3 4 2 2" xfId="8671" xr:uid="{44E0515C-E75A-4E28-A6EF-F5330CDDFE56}"/>
    <cellStyle name="SAPBEXresItemX 3 4 2 3" xfId="9716" xr:uid="{4241CC1C-FCAE-40E9-8F3E-1FA0CB5D3AED}"/>
    <cellStyle name="SAPBEXresItemX 3 4 3" xfId="8235" xr:uid="{17C51EEE-2C5D-4A14-A8B3-C249F29EA71E}"/>
    <cellStyle name="SAPBEXresItemX 3 4 4" xfId="9302" xr:uid="{DB22EBF3-FD6D-47D2-B605-B56924EE807C}"/>
    <cellStyle name="SAPBEXresItemX 3 5" xfId="8487" xr:uid="{222F9465-1385-4741-A817-EEF645C01736}"/>
    <cellStyle name="SAPBEXresItemX 3 6" xfId="8792" xr:uid="{D7241534-1FD8-4B69-9BC9-5CBF1D31DCAC}"/>
    <cellStyle name="SAPBEXresItemX 3_Forecast Flash Report" xfId="908" xr:uid="{00000000-0005-0000-0000-00005E030000}"/>
    <cellStyle name="SAPBEXresItemX 4" xfId="209" xr:uid="{00000000-0005-0000-0000-00005F030000}"/>
    <cellStyle name="SAPBEXresItemX 4 2" xfId="632" xr:uid="{00000000-0005-0000-0000-000060030000}"/>
    <cellStyle name="SAPBEXresItemX 4 2 2" xfId="1070" xr:uid="{ACE3FCB7-5C7B-4079-8D48-FF15B9A80115}"/>
    <cellStyle name="SAPBEXresItemX 4 2 2 2" xfId="2125" xr:uid="{BBC3DA48-8253-4A6A-BA58-7E91F1C21E2E}"/>
    <cellStyle name="SAPBEXresItemX 4 2 2 2 2" xfId="8968" xr:uid="{0125A17D-EF57-4F90-98E7-8A111A22B9BE}"/>
    <cellStyle name="SAPBEXresItemX 4 2 2 2 3" xfId="9861" xr:uid="{56AC1FAB-13E5-432F-A3D4-D6134EF93818}"/>
    <cellStyle name="SAPBEXresItemX 4 2 2 3" xfId="1282" xr:uid="{48D745D6-9190-4C14-AA50-B1DC4DE82D24}"/>
    <cellStyle name="SAPBEXresItemX 4 2 2 4" xfId="9260" xr:uid="{A228CF73-0752-4278-9A29-6BEB86D30966}"/>
    <cellStyle name="SAPBEXresItemX 4 2 3" xfId="1855" xr:uid="{B0BC906D-10FA-4992-9D0D-E6382312B868}"/>
    <cellStyle name="SAPBEXresItemX 4 2 3 2" xfId="8995" xr:uid="{65F6155F-C200-40E5-8019-380E7168BE1C}"/>
    <cellStyle name="SAPBEXresItemX 4 2 3 3" xfId="9595" xr:uid="{BBBBA95A-360D-40E0-B5F3-DDCE8600D127}"/>
    <cellStyle name="SAPBEXresItemX 4 2 4" xfId="8218" xr:uid="{41592AEF-00E6-401B-ABC4-84CFEA6C7CD9}"/>
    <cellStyle name="SAPBEXresItemX 4 2 5" xfId="8118" xr:uid="{6A2502C6-2723-4CF2-A29E-067F1ABFF2D1}"/>
    <cellStyle name="SAPBEXresItemX 4 3" xfId="665" xr:uid="{00000000-0005-0000-0000-000061030000}"/>
    <cellStyle name="SAPBEXresItemX 4 3 2" xfId="1884" xr:uid="{CF2DBFF1-7C64-4A52-A43D-7366785AFF4A}"/>
    <cellStyle name="SAPBEXresItemX 4 3 2 2" xfId="9122" xr:uid="{B996087E-7827-49CB-9F19-0F834913CD6D}"/>
    <cellStyle name="SAPBEXresItemX 4 3 2 3" xfId="9624" xr:uid="{BB266018-04AB-4F9A-9544-4B9EFD4AA458}"/>
    <cellStyle name="SAPBEXresItemX 4 3 3" xfId="8954" xr:uid="{27103BEB-F557-424B-AEF9-B51D6B91C265}"/>
    <cellStyle name="SAPBEXresItemX 4 3 4" xfId="9330" xr:uid="{1BCC2C96-8D9A-4D26-AFF2-0A59694762F6}"/>
    <cellStyle name="SAPBEXresItemX 4 4" xfId="1561" xr:uid="{738FE848-32A8-4BE8-9958-79573B13856E}"/>
    <cellStyle name="SAPBEXresItemX 4 4 2" xfId="7924" xr:uid="{A5F2BB4F-5D2F-453C-940E-3FB000F53AFF}"/>
    <cellStyle name="SAPBEXresItemX 4 4 3" xfId="9434" xr:uid="{B16F073D-4B1C-4E5F-A68F-29E36A57A9C3}"/>
    <cellStyle name="SAPBEXresItemX 4 5" xfId="8255" xr:uid="{BD3B3AE7-A33E-45DE-9E51-20B230C9A41E}"/>
    <cellStyle name="SAPBEXresItemX 4 6" xfId="8493" xr:uid="{005D441F-A0A9-4B9C-BEE5-12D99807E9D6}"/>
    <cellStyle name="SAPBEXresItemX 4_Forecast Flash Report" xfId="837" xr:uid="{00000000-0005-0000-0000-000062030000}"/>
    <cellStyle name="SAPBEXresItemX 5" xfId="609" xr:uid="{00000000-0005-0000-0000-000063030000}"/>
    <cellStyle name="SAPBEXresItemX 5 2" xfId="1834" xr:uid="{2EE0CF40-BFD7-458C-99A8-1F5DC59EA487}"/>
    <cellStyle name="SAPBEXresItemX 5 2 2" xfId="8569" xr:uid="{910779DA-2ED0-479A-B5D9-B3003E411689}"/>
    <cellStyle name="SAPBEXresItemX 5 2 3" xfId="9574" xr:uid="{1D6ABBB1-5088-44FF-AA4C-6B881AE29E52}"/>
    <cellStyle name="SAPBEXresItemX 5 3" xfId="8709" xr:uid="{BA01B747-5FF8-45A9-A761-4004A4E7B802}"/>
    <cellStyle name="SAPBEXresItemX 5 4" xfId="9324" xr:uid="{7D036A40-6A06-48EB-9DB6-9042C59FC72E}"/>
    <cellStyle name="SAPBEXresItemX 6" xfId="9077" xr:uid="{358FC3ED-4B9B-468A-83A5-5F2BC2DAE029}"/>
    <cellStyle name="SAPBEXresItemX 7" xfId="8940" xr:uid="{8EEC4E46-D48A-4A77-955E-3D3E1987A723}"/>
    <cellStyle name="SAPBEXresItemX_Forecast Flash Report" xfId="948" xr:uid="{00000000-0005-0000-0000-000064030000}"/>
    <cellStyle name="SAPBEXstdData" xfId="44" xr:uid="{00000000-0005-0000-0000-000065030000}"/>
    <cellStyle name="SAPBEXstdData 2" xfId="83" xr:uid="{00000000-0005-0000-0000-000066030000}"/>
    <cellStyle name="SAPBEXstdData 2 2" xfId="545" xr:uid="{00000000-0005-0000-0000-000067030000}"/>
    <cellStyle name="SAPBEXstdData 2 2 2" xfId="1004" xr:uid="{3BF52EEF-0086-4EB2-8EC3-E93320EB8ACB}"/>
    <cellStyle name="SAPBEXstdData 2 2 2 2" xfId="2059" xr:uid="{70C1AB9F-1795-47C8-8C29-294878800356}"/>
    <cellStyle name="SAPBEXstdData 2 2 2 2 2" xfId="8611" xr:uid="{1A4836D4-ED62-4D44-8635-192CE1DF2A3F}"/>
    <cellStyle name="SAPBEXstdData 2 2 2 2 3" xfId="9795" xr:uid="{3E3717BB-CA48-4FC8-A6D3-0657C139994B}"/>
    <cellStyle name="SAPBEXstdData 2 2 2 3" xfId="1326" xr:uid="{5454D248-863F-4433-9A65-E1936AE6B578}"/>
    <cellStyle name="SAPBEXstdData 2 2 2 4" xfId="8528" xr:uid="{D86EDE0F-B0D2-414F-A6C5-38727888B11A}"/>
    <cellStyle name="SAPBEXstdData 2 2 3" xfId="1770" xr:uid="{6FA7F6BD-85F7-49DD-A263-64F4CDB37E36}"/>
    <cellStyle name="SAPBEXstdData 2 2 3 2" xfId="8088" xr:uid="{FACF3AD5-4440-4B5F-AC55-18A443C07CAF}"/>
    <cellStyle name="SAPBEXstdData 2 2 3 3" xfId="9510" xr:uid="{56435E7D-EFD9-4B3C-86A8-E05554FE45BE}"/>
    <cellStyle name="SAPBEXstdData 2 2 4" xfId="1393" xr:uid="{4BCB5D2B-41BD-4FE0-9AB8-C5143D251C1C}"/>
    <cellStyle name="SAPBEXstdData 2 2 5" xfId="9280" xr:uid="{5B1BEF73-A381-43FA-B5FB-14FDC42E6AF5}"/>
    <cellStyle name="SAPBEXstdData 2 3" xfId="527" xr:uid="{00000000-0005-0000-0000-000068030000}"/>
    <cellStyle name="SAPBEXstdData 2 3 2" xfId="993" xr:uid="{320C067E-0842-4800-8649-0130E587DF6E}"/>
    <cellStyle name="SAPBEXstdData 2 3 2 2" xfId="2048" xr:uid="{BAC84629-5DA3-40CC-8E97-A9DE82077331}"/>
    <cellStyle name="SAPBEXstdData 2 3 2 2 2" xfId="7887" xr:uid="{18F8C2CB-1B55-4A42-B81D-CF111D5AB2A4}"/>
    <cellStyle name="SAPBEXstdData 2 3 2 2 3" xfId="9784" xr:uid="{F3DBD323-D2E0-474D-899D-3165C3783CBA}"/>
    <cellStyle name="SAPBEXstdData 2 3 2 3" xfId="7852" xr:uid="{596C530C-903F-4AF1-8870-49A2D37F91B9}"/>
    <cellStyle name="SAPBEXstdData 2 3 2 4" xfId="7752" xr:uid="{DDC0C92E-B82B-4A18-B198-480534B77D4F}"/>
    <cellStyle name="SAPBEXstdData 2 3 3" xfId="1754" xr:uid="{73BB0615-294B-47A7-89C4-292174B20E63}"/>
    <cellStyle name="SAPBEXstdData 2 3 3 2" xfId="8147" xr:uid="{3A456072-DCE1-472E-BE59-A2FCA234FF4C}"/>
    <cellStyle name="SAPBEXstdData 2 3 3 3" xfId="9497" xr:uid="{74566EAA-8154-4CCA-A090-92F1206686AD}"/>
    <cellStyle name="SAPBEXstdData 2 3 4" xfId="8862" xr:uid="{40FAE602-1F76-45CB-82C3-B892E2E9ECE0}"/>
    <cellStyle name="SAPBEXstdData 2 3 5" xfId="9170" xr:uid="{5B784893-5BB6-4CA1-A8B4-9B1883F8E2F1}"/>
    <cellStyle name="SAPBEXstdData 2 4" xfId="838" xr:uid="{00000000-0005-0000-0000-000069030000}"/>
    <cellStyle name="SAPBEXstdData 2 4 2" xfId="2011" xr:uid="{68CE241E-B57E-4DF8-80AB-81435BDC7E77}"/>
    <cellStyle name="SAPBEXstdData 2 4 2 2" xfId="1454" xr:uid="{33178AF5-BB7A-4DF4-8D1D-CEF98F55AF50}"/>
    <cellStyle name="SAPBEXstdData 2 4 2 3" xfId="9747" xr:uid="{F9D406C3-FE74-4BEF-A273-CFF9ED3D823A}"/>
    <cellStyle name="SAPBEXstdData 2 4 3" xfId="8824" xr:uid="{8E8AB7D2-4C17-4594-B139-FF6ECA4B9786}"/>
    <cellStyle name="SAPBEXstdData 2 4 4" xfId="9100" xr:uid="{9DA36B31-EC33-401E-8FC8-38EE61AD6DDA}"/>
    <cellStyle name="SAPBEXstdData 2 5" xfId="8624" xr:uid="{C95F5930-1837-42DF-BC08-B7D29A13F22D}"/>
    <cellStyle name="SAPBEXstdData 2 6" xfId="8623" xr:uid="{55272050-BF3E-4C6C-A1B5-4EED74B25126}"/>
    <cellStyle name="SAPBEXstdData 2_Forecast Flash Report" xfId="873" xr:uid="{00000000-0005-0000-0000-00006A030000}"/>
    <cellStyle name="SAPBEXstdData 3" xfId="116" xr:uid="{00000000-0005-0000-0000-00006B030000}"/>
    <cellStyle name="SAPBEXstdData 3 2" xfId="578" xr:uid="{00000000-0005-0000-0000-00006C030000}"/>
    <cellStyle name="SAPBEXstdData 3 2 2" xfId="1037" xr:uid="{EAAF8964-0111-4738-A39B-2B384721721A}"/>
    <cellStyle name="SAPBEXstdData 3 2 2 2" xfId="2092" xr:uid="{985A80B1-F57A-4E98-983E-5806E5F19729}"/>
    <cellStyle name="SAPBEXstdData 3 2 2 2 2" xfId="8629" xr:uid="{693B347D-6F6C-4E8C-B755-655DF7325CB2}"/>
    <cellStyle name="SAPBEXstdData 3 2 2 2 3" xfId="9828" xr:uid="{58A20670-A5EC-4BEF-AB75-6DD367D591E5}"/>
    <cellStyle name="SAPBEXstdData 3 2 2 3" xfId="8724" xr:uid="{7D6E7E93-56A9-45E5-829B-8D63992A4423}"/>
    <cellStyle name="SAPBEXstdData 3 2 2 4" xfId="7798" xr:uid="{00F27785-F47A-49E8-AD1F-1CD214D13147}"/>
    <cellStyle name="SAPBEXstdData 3 2 3" xfId="1803" xr:uid="{D99718F2-86E5-43C0-A08C-7E90EAF2DB26}"/>
    <cellStyle name="SAPBEXstdData 3 2 3 2" xfId="9166" xr:uid="{9E281BDF-5666-42B4-8C5B-640B490F607E}"/>
    <cellStyle name="SAPBEXstdData 3 2 3 3" xfId="9543" xr:uid="{003721CE-EF47-476B-AD92-BA2143DB8DA3}"/>
    <cellStyle name="SAPBEXstdData 3 2 4" xfId="8081" xr:uid="{16E6524E-AC3A-414C-B12E-E005C591A44A}"/>
    <cellStyle name="SAPBEXstdData 3 2 5" xfId="8392" xr:uid="{83663953-6CE4-4F97-B46F-1699E88EED8C}"/>
    <cellStyle name="SAPBEXstdData 3 3" xfId="489" xr:uid="{00000000-0005-0000-0000-00006D030000}"/>
    <cellStyle name="SAPBEXstdData 3 3 2" xfId="977" xr:uid="{477B7444-32E1-400A-B638-DDD1547B4A98}"/>
    <cellStyle name="SAPBEXstdData 3 3 2 2" xfId="2032" xr:uid="{307C5321-2BFA-40A6-A5AF-755DDA05CC1C}"/>
    <cellStyle name="SAPBEXstdData 3 3 2 2 2" xfId="8377" xr:uid="{D3F081CE-F55A-4281-8E7F-2EF6A0001915}"/>
    <cellStyle name="SAPBEXstdData 3 3 2 2 3" xfId="9768" xr:uid="{2870FA5E-4C21-4928-97DA-A7D729448E58}"/>
    <cellStyle name="SAPBEXstdData 3 3 2 3" xfId="8674" xr:uid="{96879B0D-E78D-47BC-BB9D-152C467CB1D0}"/>
    <cellStyle name="SAPBEXstdData 3 3 2 4" xfId="7799" xr:uid="{FF12428A-3D7C-4A23-87BB-38E0201DDF40}"/>
    <cellStyle name="SAPBEXstdData 3 3 3" xfId="1724" xr:uid="{80078AB0-819C-42A1-9D83-47DA2990DDDF}"/>
    <cellStyle name="SAPBEXstdData 3 3 3 2" xfId="8581" xr:uid="{3A5958DB-C32F-4897-8396-C1489AB14941}"/>
    <cellStyle name="SAPBEXstdData 3 3 3 3" xfId="9467" xr:uid="{B49D124D-58A9-47EE-A9B1-78F05DC8B905}"/>
    <cellStyle name="SAPBEXstdData 3 3 4" xfId="8408" xr:uid="{9D34EF9C-65B1-42D0-85DF-37BBFAB30EE3}"/>
    <cellStyle name="SAPBEXstdData 3 3 5" xfId="8256" xr:uid="{DF876F06-C382-4A42-816E-F01B8063117E}"/>
    <cellStyle name="SAPBEXstdData 3 4" xfId="782" xr:uid="{00000000-0005-0000-0000-00006E030000}"/>
    <cellStyle name="SAPBEXstdData 3 4 2" xfId="1982" xr:uid="{B4D19F5E-62FF-41C9-A78C-E93B0E35142C}"/>
    <cellStyle name="SAPBEXstdData 3 4 2 2" xfId="8261" xr:uid="{AA3B661B-1525-43DF-8C69-2CDA23198CB2}"/>
    <cellStyle name="SAPBEXstdData 3 4 2 3" xfId="9718" xr:uid="{7EB16901-6478-4338-B0BE-D2F5DBB5B845}"/>
    <cellStyle name="SAPBEXstdData 3 4 3" xfId="8096" xr:uid="{862AC06F-9441-43C0-8ED0-FA096A76E99E}"/>
    <cellStyle name="SAPBEXstdData 3 4 4" xfId="1386" xr:uid="{9E507745-AFA3-4A5C-8899-C73A47F7DBC9}"/>
    <cellStyle name="SAPBEXstdData 3 5" xfId="7936" xr:uid="{C8FD0D3E-A889-4617-BF7F-777D8A08E640}"/>
    <cellStyle name="SAPBEXstdData 3 6" xfId="9248" xr:uid="{3A0E5334-3824-49D8-973C-B00A4BF1917D}"/>
    <cellStyle name="SAPBEXstdData 3_Forecast Flash Report" xfId="825" xr:uid="{00000000-0005-0000-0000-00006F030000}"/>
    <cellStyle name="SAPBEXstdData 4" xfId="183" xr:uid="{00000000-0005-0000-0000-000070030000}"/>
    <cellStyle name="SAPBEXstdData 4 2" xfId="687" xr:uid="{00000000-0005-0000-0000-000071030000}"/>
    <cellStyle name="SAPBEXstdData 4 2 2" xfId="1109" xr:uid="{955650B9-21F8-4CC0-92F9-0B279C15D1EB}"/>
    <cellStyle name="SAPBEXstdData 4 2 2 2" xfId="2164" xr:uid="{3FBB4028-9CB8-48CA-86A9-D25D7F257390}"/>
    <cellStyle name="SAPBEXstdData 4 2 2 2 2" xfId="1194" xr:uid="{0DAA3E43-2D63-45B9-A22A-F3AD279C4DF5}"/>
    <cellStyle name="SAPBEXstdData 4 2 2 2 3" xfId="9900" xr:uid="{8981A903-D64A-4406-9092-64160DA72689}"/>
    <cellStyle name="SAPBEXstdData 4 2 2 3" xfId="1177" xr:uid="{D84ACB9D-8D46-4D96-8C5B-62BF816CB407}"/>
    <cellStyle name="SAPBEXstdData 4 2 2 4" xfId="8785" xr:uid="{21026213-1176-465B-B9B6-A6D560D29BE1}"/>
    <cellStyle name="SAPBEXstdData 4 2 3" xfId="1904" xr:uid="{76A8C231-EDC5-4E12-B4DD-3E5E2D885ADD}"/>
    <cellStyle name="SAPBEXstdData 4 2 3 2" xfId="7871" xr:uid="{9FDEE09E-AC0C-4582-9A14-CE7AC90CA5F8}"/>
    <cellStyle name="SAPBEXstdData 4 2 3 3" xfId="9644" xr:uid="{B7D6FC59-C459-4D6B-8952-638913C448E7}"/>
    <cellStyle name="SAPBEXstdData 4 2 4" xfId="8299" xr:uid="{4F180DD3-5CDC-480E-AD1B-617A7C163E64}"/>
    <cellStyle name="SAPBEXstdData 4 2 5" xfId="8808" xr:uid="{44523B11-7362-4D58-A967-ED2ABCCADC3D}"/>
    <cellStyle name="SAPBEXstdData 4 3" xfId="816" xr:uid="{00000000-0005-0000-0000-000072030000}"/>
    <cellStyle name="SAPBEXstdData 4 3 2" xfId="2003" xr:uid="{968BB4B5-1F41-40E5-8FBD-6A6484B110D0}"/>
    <cellStyle name="SAPBEXstdData 4 3 2 2" xfId="8447" xr:uid="{630D172F-EC8E-4799-8A50-DB82D84B3905}"/>
    <cellStyle name="SAPBEXstdData 4 3 2 3" xfId="9739" xr:uid="{FDA0A65F-EEDE-470B-869E-F79E62D0774D}"/>
    <cellStyle name="SAPBEXstdData 4 3 3" xfId="8621" xr:uid="{D0D97F02-1B51-4935-8FA0-AC918CEF278F}"/>
    <cellStyle name="SAPBEXstdData 4 3 4" xfId="8544" xr:uid="{0A187CA4-63E2-4247-BE5C-442D937EDE0C}"/>
    <cellStyle name="SAPBEXstdData 4 4" xfId="1535" xr:uid="{DF79102E-4B1F-4234-A9ED-8E74C0071139}"/>
    <cellStyle name="SAPBEXstdData 4 4 2" xfId="9067" xr:uid="{E2BD0FB1-4963-4C7A-A995-DE05D933FD8B}"/>
    <cellStyle name="SAPBEXstdData 4 4 3" xfId="9408" xr:uid="{231C3159-43C9-41C3-ACE1-597A16935FD1}"/>
    <cellStyle name="SAPBEXstdData 4 5" xfId="8986" xr:uid="{022400DD-167D-40A5-80E2-819B920C4DDD}"/>
    <cellStyle name="SAPBEXstdData 4 6" xfId="8293" xr:uid="{FAEF8349-49A7-4269-9109-B06E4F987207}"/>
    <cellStyle name="SAPBEXstdData 4_Forecast Flash Report" xfId="851" xr:uid="{00000000-0005-0000-0000-000073030000}"/>
    <cellStyle name="SAPBEXstdData 5" xfId="617" xr:uid="{00000000-0005-0000-0000-000074030000}"/>
    <cellStyle name="SAPBEXstdData 5 2" xfId="1840" xr:uid="{CAE5316A-24C4-4C08-9773-2125ACEBA5E7}"/>
    <cellStyle name="SAPBEXstdData 5 2 2" xfId="8998" xr:uid="{9BD41F51-E46D-4757-AEB3-5C4CBB93E1BE}"/>
    <cellStyle name="SAPBEXstdData 5 2 3" xfId="9580" xr:uid="{22DDE7B1-EDA7-4F04-992C-7D6EFA3AD372}"/>
    <cellStyle name="SAPBEXstdData 5 3" xfId="8095" xr:uid="{C8EF4D6A-5774-41EE-B2A3-455D269ED50C}"/>
    <cellStyle name="SAPBEXstdData 5 4" xfId="8234" xr:uid="{11D7BD36-6401-4553-A65C-5F336D967956}"/>
    <cellStyle name="SAPBEXstdData 6" xfId="8579" xr:uid="{3D2228A2-98ED-439E-9C4E-55DFF6519ACA}"/>
    <cellStyle name="SAPBEXstdData 7" xfId="8514" xr:uid="{B3342C69-B5C3-44BE-9BBD-91C4421F4F72}"/>
    <cellStyle name="SAPBEXstdData_Forecast Flash Report" xfId="967" xr:uid="{00000000-0005-0000-0000-000075030000}"/>
    <cellStyle name="SAPBEXstdDataEmph" xfId="72" xr:uid="{00000000-0005-0000-0000-000076030000}"/>
    <cellStyle name="SAPBEXstdDataEmph 2" xfId="110" xr:uid="{00000000-0005-0000-0000-000077030000}"/>
    <cellStyle name="SAPBEXstdDataEmph 2 2" xfId="572" xr:uid="{00000000-0005-0000-0000-000078030000}"/>
    <cellStyle name="SAPBEXstdDataEmph 2 2 2" xfId="1031" xr:uid="{9450D080-D1A3-4558-B5FB-8208896DA047}"/>
    <cellStyle name="SAPBEXstdDataEmph 2 2 2 2" xfId="2086" xr:uid="{8CD1616E-3BDD-4FEF-AA56-8DD1D3E8064A}"/>
    <cellStyle name="SAPBEXstdDataEmph 2 2 2 2 2" xfId="8244" xr:uid="{034C8F8D-F4A5-438A-9610-2918B001F106}"/>
    <cellStyle name="SAPBEXstdDataEmph 2 2 2 2 3" xfId="9822" xr:uid="{3F3AF146-FAF3-4DCA-B258-BFF53CF6423C}"/>
    <cellStyle name="SAPBEXstdDataEmph 2 2 2 3" xfId="8034" xr:uid="{13A923DF-E8E9-46F4-9DA6-3308E3A85600}"/>
    <cellStyle name="SAPBEXstdDataEmph 2 2 2 4" xfId="8846" xr:uid="{2AA43474-6C5A-4679-86E8-852498D55F11}"/>
    <cellStyle name="SAPBEXstdDataEmph 2 2 3" xfId="1797" xr:uid="{99E83E3E-5E37-4DD8-BA9A-9E460AA7C764}"/>
    <cellStyle name="SAPBEXstdDataEmph 2 2 3 2" xfId="1364" xr:uid="{316B6790-AD24-4973-BD4A-C5505D3F1F4E}"/>
    <cellStyle name="SAPBEXstdDataEmph 2 2 3 3" xfId="9537" xr:uid="{8150195A-EF90-4001-8DC6-A8395CFDE0F2}"/>
    <cellStyle name="SAPBEXstdDataEmph 2 2 4" xfId="7973" xr:uid="{DE79D5D3-EF4F-4795-8C3F-4B283E4B1C5D}"/>
    <cellStyle name="SAPBEXstdDataEmph 2 2 5" xfId="9257" xr:uid="{F3608330-956B-4060-A17C-BE12F45B66C2}"/>
    <cellStyle name="SAPBEXstdDataEmph 2 3" xfId="643" xr:uid="{00000000-0005-0000-0000-000079030000}"/>
    <cellStyle name="SAPBEXstdDataEmph 2 3 2" xfId="1078" xr:uid="{112D3EC3-8262-4CEA-A8BD-CC7361311547}"/>
    <cellStyle name="SAPBEXstdDataEmph 2 3 2 2" xfId="2133" xr:uid="{F1CFFCC6-6AA0-4A7E-B893-C857BEA6E7C6}"/>
    <cellStyle name="SAPBEXstdDataEmph 2 3 2 2 2" xfId="8831" xr:uid="{2A30464C-C845-4C79-A1CA-598E239773CA}"/>
    <cellStyle name="SAPBEXstdDataEmph 2 3 2 2 3" xfId="9869" xr:uid="{097BD3FB-5DDC-44BE-92F5-7D2E8359A832}"/>
    <cellStyle name="SAPBEXstdDataEmph 2 3 2 3" xfId="7705" xr:uid="{9D54F106-433D-4528-84FC-9D7403998508}"/>
    <cellStyle name="SAPBEXstdDataEmph 2 3 2 4" xfId="8540" xr:uid="{058DDDE8-45D2-450F-8605-90485743DF01}"/>
    <cellStyle name="SAPBEXstdDataEmph 2 3 3" xfId="1865" xr:uid="{4467EC01-2A9E-4AC2-877B-3537CB142C5B}"/>
    <cellStyle name="SAPBEXstdDataEmph 2 3 3 2" xfId="8153" xr:uid="{A8EF2214-2403-49F5-B402-AB0C3B9E0492}"/>
    <cellStyle name="SAPBEXstdDataEmph 2 3 3 3" xfId="9605" xr:uid="{5871198D-3CBE-48EA-99A8-511672AED6F1}"/>
    <cellStyle name="SAPBEXstdDataEmph 2 3 4" xfId="8932" xr:uid="{72221414-34A0-4887-A025-508962D443BF}"/>
    <cellStyle name="SAPBEXstdDataEmph 2 3 5" xfId="9216" xr:uid="{E049F491-46D2-44DB-990E-8D48C80B82E5}"/>
    <cellStyle name="SAPBEXstdDataEmph 2 4" xfId="777" xr:uid="{00000000-0005-0000-0000-00007A030000}"/>
    <cellStyle name="SAPBEXstdDataEmph 2 4 2" xfId="1979" xr:uid="{D7AE8C3B-57A7-4DA2-A469-156B49CD33B2}"/>
    <cellStyle name="SAPBEXstdDataEmph 2 4 2 2" xfId="8485" xr:uid="{901A41CC-0F88-4187-B1E2-EF2A6BE903F2}"/>
    <cellStyle name="SAPBEXstdDataEmph 2 4 2 3" xfId="9715" xr:uid="{B646A00A-7A87-4367-9160-806C595E334D}"/>
    <cellStyle name="SAPBEXstdDataEmph 2 4 3" xfId="8699" xr:uid="{05C479F7-5E70-4BE0-9449-9A21F43EDE95}"/>
    <cellStyle name="SAPBEXstdDataEmph 2 4 4" xfId="7773" xr:uid="{77832730-8086-4BBD-85BD-EE8609A4B721}"/>
    <cellStyle name="SAPBEXstdDataEmph 2 5" xfId="8853" xr:uid="{7EF0C0C7-E2BF-404B-9CF0-E8D9AA33E4FF}"/>
    <cellStyle name="SAPBEXstdDataEmph 2 6" xfId="8068" xr:uid="{DA93C554-8DA1-4499-9A9E-123A946A69D4}"/>
    <cellStyle name="SAPBEXstdDataEmph 2_Forecast Flash Report" xfId="734" xr:uid="{00000000-0005-0000-0000-00007B030000}"/>
    <cellStyle name="SAPBEXstdDataEmph 3" xfId="143" xr:uid="{00000000-0005-0000-0000-00007C030000}"/>
    <cellStyle name="SAPBEXstdDataEmph 3 2" xfId="605" xr:uid="{00000000-0005-0000-0000-00007D030000}"/>
    <cellStyle name="SAPBEXstdDataEmph 3 2 2" xfId="1064" xr:uid="{A90BDD80-9C67-48F5-8055-0A20FC3F76D2}"/>
    <cellStyle name="SAPBEXstdDataEmph 3 2 2 2" xfId="2119" xr:uid="{8FEFCDDE-96CB-428D-A942-3DA8421B04A3}"/>
    <cellStyle name="SAPBEXstdDataEmph 3 2 2 2 2" xfId="9081" xr:uid="{860B7C03-A0C2-48A0-9EF3-463BA3088888}"/>
    <cellStyle name="SAPBEXstdDataEmph 3 2 2 2 3" xfId="9855" xr:uid="{C2F270A4-DA3E-434A-BC6A-32180834C61E}"/>
    <cellStyle name="SAPBEXstdDataEmph 3 2 2 3" xfId="8168" xr:uid="{1834F5C7-F8D2-430A-8492-871B8BEDCF51}"/>
    <cellStyle name="SAPBEXstdDataEmph 3 2 2 4" xfId="8482" xr:uid="{429D37CE-4BAF-4D91-AFE6-5CD4A2E214D3}"/>
    <cellStyle name="SAPBEXstdDataEmph 3 2 3" xfId="1830" xr:uid="{87A95383-8D83-45FC-A742-3FCBB4725BA6}"/>
    <cellStyle name="SAPBEXstdDataEmph 3 2 3 2" xfId="8676" xr:uid="{09DCED78-8835-40F7-A18D-B8D04B284266}"/>
    <cellStyle name="SAPBEXstdDataEmph 3 2 3 3" xfId="9570" xr:uid="{B7D73E5F-72FD-403E-886E-57A0B74ECB2E}"/>
    <cellStyle name="SAPBEXstdDataEmph 3 2 4" xfId="8410" xr:uid="{D3C22AAB-6C6F-4992-917B-9F6E4092137C}"/>
    <cellStyle name="SAPBEXstdDataEmph 3 2 5" xfId="9301" xr:uid="{E37F5AAD-D7C8-4CFF-8C64-45574304C068}"/>
    <cellStyle name="SAPBEXstdDataEmph 3 3" xfId="691" xr:uid="{00000000-0005-0000-0000-00007E030000}"/>
    <cellStyle name="SAPBEXstdDataEmph 3 3 2" xfId="1112" xr:uid="{67E69BA6-CE75-4964-BE01-54EEA319DF4C}"/>
    <cellStyle name="SAPBEXstdDataEmph 3 3 2 2" xfId="2167" xr:uid="{B29D9C71-43AA-47E7-A44E-B87E97E53DEE}"/>
    <cellStyle name="SAPBEXstdDataEmph 3 3 2 2 2" xfId="8519" xr:uid="{05407033-4BE6-452F-AB6D-E85397AE504D}"/>
    <cellStyle name="SAPBEXstdDataEmph 3 3 2 2 3" xfId="9903" xr:uid="{63DB62ED-FFF3-459B-B05E-4390EC2AAEF7}"/>
    <cellStyle name="SAPBEXstdDataEmph 3 3 2 3" xfId="7755" xr:uid="{C3CB8D5A-D76E-4338-9AF3-E5436F6C9D27}"/>
    <cellStyle name="SAPBEXstdDataEmph 3 3 2 4" xfId="8151" xr:uid="{88933FCA-7F20-436E-812C-7C9F38FC7126}"/>
    <cellStyle name="SAPBEXstdDataEmph 3 3 3" xfId="1908" xr:uid="{6460DB44-B2ED-4715-A49E-ABED7F77E55C}"/>
    <cellStyle name="SAPBEXstdDataEmph 3 3 3 2" xfId="8114" xr:uid="{5E833C67-0F61-4733-B30E-15E41354E16E}"/>
    <cellStyle name="SAPBEXstdDataEmph 3 3 3 3" xfId="9648" xr:uid="{43D2B58F-9F65-4F1F-B723-3305F3B23A82}"/>
    <cellStyle name="SAPBEXstdDataEmph 3 3 4" xfId="8040" xr:uid="{310C3B01-3D85-4292-BB9B-E6D6FD74671F}"/>
    <cellStyle name="SAPBEXstdDataEmph 3 3 5" xfId="9319" xr:uid="{DBFFDB44-B12D-4E32-BECE-17750521A10E}"/>
    <cellStyle name="SAPBEXstdDataEmph 3 4" xfId="817" xr:uid="{00000000-0005-0000-0000-00007F030000}"/>
    <cellStyle name="SAPBEXstdDataEmph 3 4 2" xfId="2004" xr:uid="{3E6DF98A-D6C3-45BE-95EC-21435ABA8F90}"/>
    <cellStyle name="SAPBEXstdDataEmph 3 4 2 2" xfId="9031" xr:uid="{C9AE4181-CD2C-457E-B967-305EB4011DC0}"/>
    <cellStyle name="SAPBEXstdDataEmph 3 4 2 3" xfId="9740" xr:uid="{C2EF6187-C760-4F7D-86C2-79543AC1EED8}"/>
    <cellStyle name="SAPBEXstdDataEmph 3 4 3" xfId="8058" xr:uid="{52841F60-A54C-4FC8-9C48-2B266A264B15}"/>
    <cellStyle name="SAPBEXstdDataEmph 3 4 4" xfId="9052" xr:uid="{8FE0D2CD-7B4A-459E-B1D3-10FB4843BBA2}"/>
    <cellStyle name="SAPBEXstdDataEmph 3 5" xfId="8893" xr:uid="{9DE03EB3-6068-40C0-871D-F4EC7DFC9C86}"/>
    <cellStyle name="SAPBEXstdDataEmph 3 6" xfId="8979" xr:uid="{5523A128-C63B-4C9F-8137-136A17C36FBC}"/>
    <cellStyle name="SAPBEXstdDataEmph 3_Forecast Flash Report" xfId="915" xr:uid="{00000000-0005-0000-0000-000080030000}"/>
    <cellStyle name="SAPBEXstdDataEmph 4" xfId="210" xr:uid="{00000000-0005-0000-0000-000081030000}"/>
    <cellStyle name="SAPBEXstdDataEmph 4 2" xfId="670" xr:uid="{00000000-0005-0000-0000-000082030000}"/>
    <cellStyle name="SAPBEXstdDataEmph 4 2 2" xfId="1094" xr:uid="{16B6037F-2A82-4A8B-8A5B-11C1E92C75A5}"/>
    <cellStyle name="SAPBEXstdDataEmph 4 2 2 2" xfId="2149" xr:uid="{A38D8C32-19CD-4BD4-B0E8-DF4E61C42F85}"/>
    <cellStyle name="SAPBEXstdDataEmph 4 2 2 2 2" xfId="8445" xr:uid="{516C0D5C-E48C-4683-9FA9-94E65EB58049}"/>
    <cellStyle name="SAPBEXstdDataEmph 4 2 2 2 3" xfId="9885" xr:uid="{2AB8E3F7-21AE-45B4-8F64-F8AEAFD06634}"/>
    <cellStyle name="SAPBEXstdDataEmph 4 2 2 3" xfId="8591" xr:uid="{54ABFBA6-B4CC-457B-96A9-24FF7BEE13AE}"/>
    <cellStyle name="SAPBEXstdDataEmph 4 2 2 4" xfId="8562" xr:uid="{989F22D9-C74D-4E4F-8B13-DB3BDF0EE7D3}"/>
    <cellStyle name="SAPBEXstdDataEmph 4 2 3" xfId="1888" xr:uid="{12D12C51-4A2E-4C04-A3E9-86A0495974D8}"/>
    <cellStyle name="SAPBEXstdDataEmph 4 2 3 2" xfId="8394" xr:uid="{769EC9D1-BB5D-41D4-B083-D932A5A1E0D1}"/>
    <cellStyle name="SAPBEXstdDataEmph 4 2 3 3" xfId="9628" xr:uid="{7B4DF3D8-F576-43DF-8A62-47F3F94E7AD6}"/>
    <cellStyle name="SAPBEXstdDataEmph 4 2 4" xfId="8504" xr:uid="{FF2E96C1-95A7-45C2-8B68-675D050AFBE0}"/>
    <cellStyle name="SAPBEXstdDataEmph 4 2 5" xfId="8938" xr:uid="{76A9E485-776E-4D13-8902-70E1491CF15D}"/>
    <cellStyle name="SAPBEXstdDataEmph 4 3" xfId="753" xr:uid="{00000000-0005-0000-0000-000083030000}"/>
    <cellStyle name="SAPBEXstdDataEmph 4 3 2" xfId="1957" xr:uid="{9C84109A-0788-4573-BF82-465B82BE821B}"/>
    <cellStyle name="SAPBEXstdDataEmph 4 3 2 2" xfId="1325" xr:uid="{80CE19AD-61F1-476A-BBD4-03DB16968576}"/>
    <cellStyle name="SAPBEXstdDataEmph 4 3 2 3" xfId="9693" xr:uid="{80B1B67A-E718-4EF5-A9D8-9953A0790465}"/>
    <cellStyle name="SAPBEXstdDataEmph 4 3 3" xfId="8616" xr:uid="{31551C0F-5D3E-45C8-9393-88889499A01A}"/>
    <cellStyle name="SAPBEXstdDataEmph 4 3 4" xfId="8781" xr:uid="{AF8C94DA-B213-4450-806C-48A41E86E462}"/>
    <cellStyle name="SAPBEXstdDataEmph 4 4" xfId="1562" xr:uid="{4599A8B3-6337-4CEA-AC1B-A666658208CA}"/>
    <cellStyle name="SAPBEXstdDataEmph 4 4 2" xfId="1461" xr:uid="{E4D066BA-C099-45C4-B513-EAC0FCB4E47A}"/>
    <cellStyle name="SAPBEXstdDataEmph 4 4 3" xfId="9435" xr:uid="{4CBCA380-34D3-4A07-8B8A-6C834E5AB6F0}"/>
    <cellStyle name="SAPBEXstdDataEmph 4 5" xfId="8596" xr:uid="{48CC6747-7A25-440A-964F-5ACD7B3D9E69}"/>
    <cellStyle name="SAPBEXstdDataEmph 4 6" xfId="1253" xr:uid="{1CC7B63F-1A17-4905-8E8B-7562858B2090}"/>
    <cellStyle name="SAPBEXstdDataEmph 4_Forecast Flash Report" xfId="951" xr:uid="{00000000-0005-0000-0000-000084030000}"/>
    <cellStyle name="SAPBEXstdDataEmph 5" xfId="449" xr:uid="{00000000-0005-0000-0000-000085030000}"/>
    <cellStyle name="SAPBEXstdDataEmph 5 2" xfId="1709" xr:uid="{C994E302-0E81-412A-9986-926CE655F6CC}"/>
    <cellStyle name="SAPBEXstdDataEmph 5 2 2" xfId="7990" xr:uid="{733DEA84-C8ED-42D3-9144-49288DF2BE96}"/>
    <cellStyle name="SAPBEXstdDataEmph 5 2 3" xfId="9462" xr:uid="{94C1F986-6B20-40A8-AF6E-CB949CC0A95A}"/>
    <cellStyle name="SAPBEXstdDataEmph 5 3" xfId="7845" xr:uid="{5CA7B0E1-220A-4149-A72F-E0E53F621000}"/>
    <cellStyle name="SAPBEXstdDataEmph 5 4" xfId="7907" xr:uid="{FC9EB84D-0D78-4CEC-BE64-4B624E471713}"/>
    <cellStyle name="SAPBEXstdDataEmph 6" xfId="7771" xr:uid="{F3ACB600-C371-4F3C-AAB3-E33186269B10}"/>
    <cellStyle name="SAPBEXstdDataEmph 7" xfId="9339" xr:uid="{798EE754-0961-4573-858F-DFCFCF1DD332}"/>
    <cellStyle name="SAPBEXstdDataEmph_Forecast Flash Report" xfId="866" xr:uid="{00000000-0005-0000-0000-000086030000}"/>
    <cellStyle name="SAPBEXstdItem" xfId="43" xr:uid="{00000000-0005-0000-0000-000087030000}"/>
    <cellStyle name="SAPBEXstdItem 10" xfId="8708" xr:uid="{978C36AA-B20E-4039-A43F-B622E63C4D87}"/>
    <cellStyle name="SAPBEXstdItem 11" xfId="8195" xr:uid="{B075F365-24C8-4726-A01D-F66A94CA7FCB}"/>
    <cellStyle name="SAPBEXstdItem 2" xfId="82" xr:uid="{00000000-0005-0000-0000-000088030000}"/>
    <cellStyle name="SAPBEXstdItem 2 10" xfId="8526" xr:uid="{6897AC10-B707-40E0-A4AE-6F9143C86022}"/>
    <cellStyle name="SAPBEXstdItem 2 2" xfId="544" xr:uid="{00000000-0005-0000-0000-000089030000}"/>
    <cellStyle name="SAPBEXstdItem 2 2 10" xfId="8548" xr:uid="{29C705DF-DE8E-428E-89E0-47B0F5763AE0}"/>
    <cellStyle name="SAPBEXstdItem 2 2 11" xfId="9017" xr:uid="{9979E96F-8B1B-4E8F-8BA8-A6F837D925DA}"/>
    <cellStyle name="SAPBEXstdItem 2 2 2" xfId="1003" xr:uid="{4A91B46B-C33D-4FF9-9BCE-7C265311BAE6}"/>
    <cellStyle name="SAPBEXstdItem 2 2 2 10" xfId="8797" xr:uid="{CB153F54-64BC-4214-A980-4805B151B2CB}"/>
    <cellStyle name="SAPBEXstdItem 2 2 2 11" xfId="8640" xr:uid="{EC710B67-5BDE-49F8-8FDD-23EF712B788A}"/>
    <cellStyle name="SAPBEXstdItem 2 2 2 2" xfId="409" xr:uid="{00000000-0005-0000-0000-00008A030000}"/>
    <cellStyle name="SAPBEXstdItem 2 2 2 2 2" xfId="857" xr:uid="{00000000-0005-0000-0000-00008B030000}"/>
    <cellStyle name="SAPBEXstdItem 2 2 2 2 2 2" xfId="1147" xr:uid="{EC974224-CC72-49AC-BD69-55FD6EFAAC6C}"/>
    <cellStyle name="SAPBEXstdItem 2 2 2 2 2 2 2" xfId="2202" xr:uid="{B47C045C-316F-40EF-95F6-8A39B775AE83}"/>
    <cellStyle name="SAPBEXstdItem 2 2 2 2 2 2 2 2" xfId="8347" xr:uid="{D8D8D8CA-8624-49E0-B3F4-BF24457581F0}"/>
    <cellStyle name="SAPBEXstdItem 2 2 2 2 2 2 2 3" xfId="9938" xr:uid="{7696936B-D86A-4C2A-B0F0-2179D0B79E2A}"/>
    <cellStyle name="SAPBEXstdItem 2 2 2 2 2 2 3" xfId="8745" xr:uid="{3605FFBB-61BA-423F-A791-670198DC4797}"/>
    <cellStyle name="SAPBEXstdItem 2 2 2 2 2 2 4" xfId="9358" xr:uid="{15CE4424-AE62-486B-8410-0CC5ED29C581}"/>
    <cellStyle name="SAPBEXstdItem 2 2 2 2 2 3" xfId="2017" xr:uid="{047722EE-77B1-48A9-B240-A47EA7370FA0}"/>
    <cellStyle name="SAPBEXstdItem 2 2 2 2 2 3 2" xfId="8184" xr:uid="{D2A7E6B5-02BE-407A-907B-83A22F2B91C8}"/>
    <cellStyle name="SAPBEXstdItem 2 2 2 2 2 3 3" xfId="9753" xr:uid="{5376903F-969F-42AE-BE97-FE9528EDB49A}"/>
    <cellStyle name="SAPBEXstdItem 2 2 2 2 2 4" xfId="8789" xr:uid="{245F991D-D771-4534-939F-C5AA7CD35F88}"/>
    <cellStyle name="SAPBEXstdItem 2 2 2 2 2 5" xfId="8783" xr:uid="{596FA50B-0B91-4AB9-B6C8-9F530DBE1ACF}"/>
    <cellStyle name="SAPBEXstdItem 2 2 2 2 3" xfId="905" xr:uid="{00000000-0005-0000-0000-00008C030000}"/>
    <cellStyle name="SAPBEXstdItem 2 2 2 2 3 2" xfId="2022" xr:uid="{A7849B28-A40C-464E-A7C9-7208D3EA87E2}"/>
    <cellStyle name="SAPBEXstdItem 2 2 2 2 3 2 2" xfId="1435" xr:uid="{695CB0DE-1C98-41F1-BC10-CF94789BC862}"/>
    <cellStyle name="SAPBEXstdItem 2 2 2 2 3 2 3" xfId="9758" xr:uid="{79BC5BA0-B678-48B0-98BD-76A15D3A8F36}"/>
    <cellStyle name="SAPBEXstdItem 2 2 2 2 3 3" xfId="7712" xr:uid="{CC989D60-ABF3-43B0-A663-B91852220EF3}"/>
    <cellStyle name="SAPBEXstdItem 2 2 2 2 3 4" xfId="8021" xr:uid="{47BF55F5-F039-4E47-8389-89A0ECACF537}"/>
    <cellStyle name="SAPBEXstdItem 2 2 2 2 4" xfId="1684" xr:uid="{00418686-2A9C-457D-8B68-4EAD76398F31}"/>
    <cellStyle name="SAPBEXstdItem 2 2 2 2 4 2" xfId="8957" xr:uid="{BFEFBC2B-B19F-4555-A559-477245AB4339}"/>
    <cellStyle name="SAPBEXstdItem 2 2 2 2 4 3" xfId="9440" xr:uid="{1B7AF80C-37BE-4B0B-BFCC-A0EF86E6903D}"/>
    <cellStyle name="SAPBEXstdItem 2 2 2 2 5" xfId="8943" xr:uid="{F43D71A3-D9E6-42CC-94AF-3A1B289CCCF4}"/>
    <cellStyle name="SAPBEXstdItem 2 2 2 2 6" xfId="8823" xr:uid="{37E0C7E3-E111-4117-B610-7584C351B4D2}"/>
    <cellStyle name="SAPBEXstdItem 2 2 2 2_Forecast Flash Report" xfId="888" xr:uid="{00000000-0005-0000-0000-00008D030000}"/>
    <cellStyle name="SAPBEXstdItem 2 2 2 3" xfId="2058" xr:uid="{36914815-EF16-48BE-828D-BA2C91869A7D}"/>
    <cellStyle name="SAPBEXstdItem 2 2 2 3 2" xfId="1188" xr:uid="{E9893F23-3222-4662-B3D6-6DDB55BCABC6}"/>
    <cellStyle name="SAPBEXstdItem 2 2 2 3 3" xfId="9794" xr:uid="{434A5FEC-4571-4376-9416-2F9EEE291209}"/>
    <cellStyle name="SAPBEXstdItem 2 2 2 4" xfId="2386" xr:uid="{D89C3DF4-8F24-4DE8-A26C-14A4BE1C902A}"/>
    <cellStyle name="SAPBEXstdItem 2 2 2 4 2" xfId="8390" xr:uid="{71A4FEBB-9C46-4AA6-A151-5E232B468B40}"/>
    <cellStyle name="SAPBEXstdItem 2 2 2 4 3" xfId="9941" xr:uid="{0F3535ED-0C05-4FC9-A288-A5E5D5F78DA3}"/>
    <cellStyle name="SAPBEXstdItem 2 2 2 5" xfId="2752" xr:uid="{EAF17953-5D3E-47F5-B4D6-6AC92E4E8EB9}"/>
    <cellStyle name="SAPBEXstdItem 2 2 2 5 2" xfId="9112" xr:uid="{D173D92B-EEBF-4EC1-9BFC-D5FECF08B4E3}"/>
    <cellStyle name="SAPBEXstdItem 2 2 2 5 3" xfId="9946" xr:uid="{B964C48D-07BD-457B-B85A-B06613D60D09}"/>
    <cellStyle name="SAPBEXstdItem 2 2 2 6" xfId="3482" xr:uid="{5CC93001-54D4-4F12-A964-4EB940616C2D}"/>
    <cellStyle name="SAPBEXstdItem 2 2 2 6 2" xfId="1409" xr:uid="{E91B79F8-4A61-4D8B-82BE-4018A8E8D00E}"/>
    <cellStyle name="SAPBEXstdItem 2 2 2 6 3" xfId="9955" xr:uid="{3774B4F4-E2E7-4F67-8DCF-E8B3A1C711FE}"/>
    <cellStyle name="SAPBEXstdItem 2 2 2 7" xfId="7682" xr:uid="{13498A7F-CA58-4E6E-9AB3-93FB703D891C}"/>
    <cellStyle name="SAPBEXstdItem 2 2 2 7 2" xfId="1190" xr:uid="{A0DDCD4B-4CD9-4E91-AD6C-603E787C4BBA}"/>
    <cellStyle name="SAPBEXstdItem 2 2 2 7 3" xfId="9976" xr:uid="{BC0B3C6B-3FA7-4290-96E6-46FC0F6CBB36}"/>
    <cellStyle name="SAPBEXstdItem 2 2 2 8" xfId="8315" xr:uid="{DFC21521-DC0F-433C-9883-594FEC3728D6}"/>
    <cellStyle name="SAPBEXstdItem 2 2 2 9" xfId="8826" xr:uid="{ECA518DE-8BFE-4281-B8C8-FCC62A1AD4AA}"/>
    <cellStyle name="SAPBEXstdItem 2 2 3" xfId="1769" xr:uid="{16D8D265-291F-404D-9632-58040DCDF770}"/>
    <cellStyle name="SAPBEXstdItem 2 2 3 2" xfId="8004" xr:uid="{7CB53C9D-FEF4-4891-BDDA-9F802E1E61F4}"/>
    <cellStyle name="SAPBEXstdItem 2 2 3 3" xfId="9509" xr:uid="{C358BAC7-76E1-468C-AF0F-3A194EBFFDEF}"/>
    <cellStyle name="SAPBEXstdItem 2 2 4" xfId="2381" xr:uid="{9A544596-69AA-4C20-B4AA-B928A5264A1B}"/>
    <cellStyle name="SAPBEXstdItem 2 2 4 2" xfId="8643" xr:uid="{050A242F-C300-4C0A-B600-0A4A6B825BCA}"/>
    <cellStyle name="SAPBEXstdItem 2 2 4 3" xfId="9940" xr:uid="{AD8C3330-7246-4B4B-9793-1FF2C9963482}"/>
    <cellStyle name="SAPBEXstdItem 2 2 5" xfId="2747" xr:uid="{4D5BD9F1-CA2E-48B8-B699-DC1D79B629E9}"/>
    <cellStyle name="SAPBEXstdItem 2 2 5 2" xfId="1394" xr:uid="{59370E4A-CD65-470E-9B20-BD62A8FAA26C}"/>
    <cellStyle name="SAPBEXstdItem 2 2 5 3" xfId="9945" xr:uid="{B158D01C-3549-46DF-8023-F5E75551F4E7}"/>
    <cellStyle name="SAPBEXstdItem 2 2 6" xfId="3477" xr:uid="{F25270BB-A10A-45CA-A81A-979E777B74BE}"/>
    <cellStyle name="SAPBEXstdItem 2 2 6 2" xfId="8093" xr:uid="{53D9B06F-159D-4AD1-88E1-078F61AC1580}"/>
    <cellStyle name="SAPBEXstdItem 2 2 6 3" xfId="9954" xr:uid="{510E3003-0F6D-4297-B3E8-C3BB4E93CE60}"/>
    <cellStyle name="SAPBEXstdItem 2 2 7" xfId="7683" xr:uid="{80DDF615-18E4-45B5-866D-6DA42BB8C965}"/>
    <cellStyle name="SAPBEXstdItem 2 2 7 2" xfId="8700" xr:uid="{42CD0ECD-CB2A-437E-A573-AD26DC7C7E44}"/>
    <cellStyle name="SAPBEXstdItem 2 2 7 3" xfId="9977" xr:uid="{F311E706-0AD1-4DDF-BC4C-BF3F3094D7A1}"/>
    <cellStyle name="SAPBEXstdItem 2 2 8" xfId="8400" xr:uid="{2799D0D7-BCA3-4985-BF1E-538A09FBC029}"/>
    <cellStyle name="SAPBEXstdItem 2 2 9" xfId="8770" xr:uid="{04E34C0D-C249-4904-B323-D34D01398A7D}"/>
    <cellStyle name="SAPBEXstdItem 2 3" xfId="721" xr:uid="{00000000-0005-0000-0000-00008E030000}"/>
    <cellStyle name="SAPBEXstdItem 2 3 2" xfId="1124" xr:uid="{F76E7E7F-20CA-44A8-8E34-E22064B6B5FE}"/>
    <cellStyle name="SAPBEXstdItem 2 3 2 2" xfId="2179" xr:uid="{0CBCECDA-043A-47E3-A486-2EF51B69395E}"/>
    <cellStyle name="SAPBEXstdItem 2 3 2 2 2" xfId="1218" xr:uid="{386C77AB-C3B7-43AD-8AB0-D2B119993DDC}"/>
    <cellStyle name="SAPBEXstdItem 2 3 2 2 3" xfId="9915" xr:uid="{1B88895F-FB3E-4AD8-9B52-AC154756F533}"/>
    <cellStyle name="SAPBEXstdItem 2 3 2 3" xfId="8794" xr:uid="{5BED0AD3-BF37-46DA-8CA9-F85FEB393907}"/>
    <cellStyle name="SAPBEXstdItem 2 3 2 4" xfId="8031" xr:uid="{2F6E86DB-6AC5-451D-87D7-242AD430C0A1}"/>
    <cellStyle name="SAPBEXstdItem 2 3 3" xfId="1932" xr:uid="{A727B5DE-FB97-4111-9ABF-7602240CC8ED}"/>
    <cellStyle name="SAPBEXstdItem 2 3 3 2" xfId="7762" xr:uid="{A1BB81B7-2E91-48EF-9C8E-EC9231039DA6}"/>
    <cellStyle name="SAPBEXstdItem 2 3 3 3" xfId="9669" xr:uid="{F67E103B-949B-4D0B-8878-E39B42F982B2}"/>
    <cellStyle name="SAPBEXstdItem 2 3 4" xfId="8454" xr:uid="{838F0FBC-EC33-4BFA-A3A8-DA5A196C3FB9}"/>
    <cellStyle name="SAPBEXstdItem 2 3 5" xfId="8687" xr:uid="{A518D0C0-7FF7-42B0-BE14-084F8842EBD1}"/>
    <cellStyle name="SAPBEXstdItem 2 4" xfId="811" xr:uid="{00000000-0005-0000-0000-00008F030000}"/>
    <cellStyle name="SAPBEXstdItem 2 4 2" xfId="1999" xr:uid="{D23F9D16-7A92-4931-BCF6-10DEB15359A8}"/>
    <cellStyle name="SAPBEXstdItem 2 4 2 2" xfId="8372" xr:uid="{B0910795-57F5-4A2C-AEAE-A70BA32D6EA6}"/>
    <cellStyle name="SAPBEXstdItem 2 4 2 3" xfId="9735" xr:uid="{EDF6F25B-06A1-47F2-B4F0-B0A6F1A6AA9D}"/>
    <cellStyle name="SAPBEXstdItem 2 4 3" xfId="8822" xr:uid="{4BBD92C9-E07D-47F5-A744-4AD83152F0D5}"/>
    <cellStyle name="SAPBEXstdItem 2 4 4" xfId="7968" xr:uid="{B66D0E2E-B86E-4BA7-B542-558A7EDA10A1}"/>
    <cellStyle name="SAPBEXstdItem 2 5" xfId="952" xr:uid="{00000000-0005-0000-0000-000090030000}"/>
    <cellStyle name="SAPBEXstdItem 2 5 2" xfId="2024" xr:uid="{BFD5BD0E-A6B6-41C1-85D2-B1AA10098B68}"/>
    <cellStyle name="SAPBEXstdItem 2 5 2 2" xfId="8607" xr:uid="{C76EF7BD-72DF-4F96-8D07-93FF27E34CE8}"/>
    <cellStyle name="SAPBEXstdItem 2 5 2 3" xfId="9760" xr:uid="{16053FF1-B962-45A8-B0BF-897904A47DF2}"/>
    <cellStyle name="SAPBEXstdItem 2 5 3" xfId="1204" xr:uid="{3D0D1568-CF4E-4D03-9560-817F3B8A1E48}"/>
    <cellStyle name="SAPBEXstdItem 2 5 4" xfId="8659" xr:uid="{65BCC0F7-0BFB-4C6F-B896-5F95DA80A3F9}"/>
    <cellStyle name="SAPBEXstdItem 2 6" xfId="971" xr:uid="{64AE88B1-7D6C-4554-BE31-FBB6DD63C82D}"/>
    <cellStyle name="SAPBEXstdItem 2 6 2" xfId="2026" xr:uid="{76F7C9D1-09E5-40F7-9033-E77AD65A62FA}"/>
    <cellStyle name="SAPBEXstdItem 2 6 2 2" xfId="1449" xr:uid="{F64B5D01-8064-4566-B090-16F0A8E8A067}"/>
    <cellStyle name="SAPBEXstdItem 2 6 2 3" xfId="9762" xr:uid="{F000254A-4018-4002-A54F-2FA6271C7425}"/>
    <cellStyle name="SAPBEXstdItem 2 6 3" xfId="9128" xr:uid="{12717589-3BB7-479A-A428-39399D4AC2BA}"/>
    <cellStyle name="SAPBEXstdItem 2 6 4" xfId="9240" xr:uid="{517CE8E6-BDC2-4BDE-8ACD-B7F70A6F8555}"/>
    <cellStyle name="SAPBEXstdItem 2 7" xfId="8610" xr:uid="{5E4B7285-3FCA-4C61-93FF-997E6E0FF518}"/>
    <cellStyle name="SAPBEXstdItem 2 8" xfId="7742" xr:uid="{434C3091-7FEC-417B-A9B8-4F388A96C785}"/>
    <cellStyle name="SAPBEXstdItem 2 9" xfId="1243" xr:uid="{DFF4E4B9-29B1-4A06-91D5-DFC5A96C383F}"/>
    <cellStyle name="SAPBEXstdItem 2_Forecast Flash Report" xfId="902" xr:uid="{00000000-0005-0000-0000-000091030000}"/>
    <cellStyle name="SAPBEXstdItem 3" xfId="115" xr:uid="{00000000-0005-0000-0000-000092030000}"/>
    <cellStyle name="SAPBEXstdItem 3 2" xfId="577" xr:uid="{00000000-0005-0000-0000-000093030000}"/>
    <cellStyle name="SAPBEXstdItem 3 2 2" xfId="1036" xr:uid="{2281B9AE-D4BE-4B8A-88DA-222A73121CDB}"/>
    <cellStyle name="SAPBEXstdItem 3 2 2 2" xfId="2091" xr:uid="{B26BB3D0-B938-4235-9344-9388C44C34C4}"/>
    <cellStyle name="SAPBEXstdItem 3 2 2 2 2" xfId="8324" xr:uid="{320A5DB4-1035-49DF-9504-265D3D4FF99E}"/>
    <cellStyle name="SAPBEXstdItem 3 2 2 2 3" xfId="9827" xr:uid="{B636FC48-121C-4F94-B9A3-49BE1B132C7E}"/>
    <cellStyle name="SAPBEXstdItem 3 2 2 3" xfId="8309" xr:uid="{052D1419-23DD-48F9-9D0D-60E54A417253}"/>
    <cellStyle name="SAPBEXstdItem 3 2 2 4" xfId="7727" xr:uid="{69B2A351-37D5-415A-A9AD-F18CCE0F30D9}"/>
    <cellStyle name="SAPBEXstdItem 3 2 3" xfId="1802" xr:uid="{B491E03D-7A05-4CC7-870A-5E8CD41A5353}"/>
    <cellStyle name="SAPBEXstdItem 3 2 3 2" xfId="1459" xr:uid="{50854AEA-EFFA-4C7D-A054-FEC02C050F60}"/>
    <cellStyle name="SAPBEXstdItem 3 2 3 3" xfId="9542" xr:uid="{5230B776-29AF-4DBB-AC33-EF29F8217845}"/>
    <cellStyle name="SAPBEXstdItem 3 2 4" xfId="8483" xr:uid="{138B2139-163F-466C-9E80-DD528029BDF1}"/>
    <cellStyle name="SAPBEXstdItem 3 2 5" xfId="8363" xr:uid="{B8B1D386-AFD7-4C79-98FD-3EB82548A52B}"/>
    <cellStyle name="SAPBEXstdItem 3 3" xfId="490" xr:uid="{00000000-0005-0000-0000-000094030000}"/>
    <cellStyle name="SAPBEXstdItem 3 3 2" xfId="978" xr:uid="{4613F8D2-D6BA-442A-B141-C40AE2BB2A1B}"/>
    <cellStyle name="SAPBEXstdItem 3 3 2 2" xfId="2033" xr:uid="{18AEB9AB-361C-42A2-A6AD-01AF12422E48}"/>
    <cellStyle name="SAPBEXstdItem 3 3 2 2 2" xfId="8523" xr:uid="{BDB3A4FC-74F6-49EB-B75E-B74E7815C09B}"/>
    <cellStyle name="SAPBEXstdItem 3 3 2 2 3" xfId="9769" xr:uid="{7C29A91C-0656-4DC2-9E03-37D6D20E997F}"/>
    <cellStyle name="SAPBEXstdItem 3 3 2 3" xfId="1215" xr:uid="{B6D1523D-8598-4750-BA28-0509C64C5F8E}"/>
    <cellStyle name="SAPBEXstdItem 3 3 2 4" xfId="8128" xr:uid="{69600AFD-AA31-4337-9582-0E49B38CFB71}"/>
    <cellStyle name="SAPBEXstdItem 3 3 3" xfId="1725" xr:uid="{3CFF7FAC-31ED-4C04-9B1C-42F9FF223D0E}"/>
    <cellStyle name="SAPBEXstdItem 3 3 3 2" xfId="8949" xr:uid="{273DF097-9EA1-4866-8D2F-49028761CAA1}"/>
    <cellStyle name="SAPBEXstdItem 3 3 3 3" xfId="9468" xr:uid="{CF7FE2E9-E6FD-471B-92FC-51052EDADC50}"/>
    <cellStyle name="SAPBEXstdItem 3 3 4" xfId="8512" xr:uid="{E72B8C62-9BB9-41F5-950B-646A0F31A221}"/>
    <cellStyle name="SAPBEXstdItem 3 3 5" xfId="8759" xr:uid="{EF155705-5609-47DF-9CBA-D458D33BCDC0}"/>
    <cellStyle name="SAPBEXstdItem 3 4" xfId="712" xr:uid="{00000000-0005-0000-0000-000095030000}"/>
    <cellStyle name="SAPBEXstdItem 3 4 2" xfId="1926" xr:uid="{765B9A07-1AAB-4C39-B77C-9F2411D396E5}"/>
    <cellStyle name="SAPBEXstdItem 3 4 2 2" xfId="8571" xr:uid="{D02D44DE-35CB-4DA1-AE73-61F1E8C53400}"/>
    <cellStyle name="SAPBEXstdItem 3 4 2 3" xfId="9664" xr:uid="{96CF73B3-FACE-49F2-B0EF-4A1A19A964D7}"/>
    <cellStyle name="SAPBEXstdItem 3 4 3" xfId="9051" xr:uid="{F4483B67-E585-42ED-B08B-052ED198ECF7}"/>
    <cellStyle name="SAPBEXstdItem 3 4 4" xfId="8316" xr:uid="{F4F70501-3209-4FCA-8EAB-8D14C8A9143C}"/>
    <cellStyle name="SAPBEXstdItem 3 5" xfId="9125" xr:uid="{5AFE857D-1317-4B30-8BF3-9D430B9A60A6}"/>
    <cellStyle name="SAPBEXstdItem 3 6" xfId="7965" xr:uid="{3D6DD0C0-0D75-45C1-8748-7A35C9E0EC66}"/>
    <cellStyle name="SAPBEXstdItem 3_Forecast Flash Report" xfId="963" xr:uid="{00000000-0005-0000-0000-000096030000}"/>
    <cellStyle name="SAPBEXstdItem 4" xfId="178" xr:uid="{00000000-0005-0000-0000-000097030000}"/>
    <cellStyle name="SAPBEXstdItem 4 2" xfId="525" xr:uid="{00000000-0005-0000-0000-000098030000}"/>
    <cellStyle name="SAPBEXstdItem 4 2 2" xfId="992" xr:uid="{B9668A2E-258A-4348-99AE-E7B892C1A661}"/>
    <cellStyle name="SAPBEXstdItem 4 2 2 2" xfId="2047" xr:uid="{C45430AC-935D-4B5E-80E0-C25D3BF52314}"/>
    <cellStyle name="SAPBEXstdItem 4 2 2 2 2" xfId="8492" xr:uid="{514D9254-2FD4-44E2-B3F7-C2C6D4B68A2E}"/>
    <cellStyle name="SAPBEXstdItem 4 2 2 2 3" xfId="9783" xr:uid="{7EACFC86-3E8F-44F0-BDEA-A8EB1F01E482}"/>
    <cellStyle name="SAPBEXstdItem 4 2 2 3" xfId="9079" xr:uid="{6FD799DD-227B-4354-9F49-DA9FC85AE91E}"/>
    <cellStyle name="SAPBEXstdItem 4 2 2 4" xfId="8904" xr:uid="{608C3D9E-7A0F-4627-94EB-2AED6158479C}"/>
    <cellStyle name="SAPBEXstdItem 4 2 3" xfId="1752" xr:uid="{0F7BD778-BD5B-4658-B013-8633A7AC1698}"/>
    <cellStyle name="SAPBEXstdItem 4 2 3 2" xfId="8722" xr:uid="{B002FB73-E21A-401E-A148-74419FC361E2}"/>
    <cellStyle name="SAPBEXstdItem 4 2 3 3" xfId="9495" xr:uid="{9A306383-3671-41D7-99F4-92EAD88A4183}"/>
    <cellStyle name="SAPBEXstdItem 4 2 4" xfId="7825" xr:uid="{72121172-14ED-4B22-A6C1-AF6CAC1559C4}"/>
    <cellStyle name="SAPBEXstdItem 4 2 5" xfId="9325" xr:uid="{B0D65902-FF2A-4E95-904D-B2F49F725BB0}"/>
    <cellStyle name="SAPBEXstdItem 4 3" xfId="735" xr:uid="{00000000-0005-0000-0000-000099030000}"/>
    <cellStyle name="SAPBEXstdItem 4 3 2" xfId="1943" xr:uid="{60738126-8C39-46C9-ACA9-3921D73CEADF}"/>
    <cellStyle name="SAPBEXstdItem 4 3 2 2" xfId="8627" xr:uid="{E4146BCC-C138-4668-A594-1544DB1FFFB0}"/>
    <cellStyle name="SAPBEXstdItem 4 3 2 3" xfId="9680" xr:uid="{92C7C549-945A-454F-82C0-A2F7FF3D23DF}"/>
    <cellStyle name="SAPBEXstdItem 4 3 3" xfId="8677" xr:uid="{C9F822C5-C5A3-4EE5-B795-32D9F6131D08}"/>
    <cellStyle name="SAPBEXstdItem 4 3 4" xfId="9335" xr:uid="{B71308C9-187D-474C-B478-91E63A000D48}"/>
    <cellStyle name="SAPBEXstdItem 4 4" xfId="1530" xr:uid="{A4E9E2C3-4EB5-40AF-874A-0195F9C41C97}"/>
    <cellStyle name="SAPBEXstdItem 4 4 2" xfId="8886" xr:uid="{B38D4BDE-47A9-4110-8E74-367F17D25F7A}"/>
    <cellStyle name="SAPBEXstdItem 4 4 3" xfId="9403" xr:uid="{26413DD9-813C-4FA4-9B39-1708BA969003}"/>
    <cellStyle name="SAPBEXstdItem 4 5" xfId="8776" xr:uid="{577FB3D5-6E2D-43FA-8BC8-21BB868D23C5}"/>
    <cellStyle name="SAPBEXstdItem 4 6" xfId="9264" xr:uid="{0CB04FE1-827E-47E2-8588-6523902ADC3D}"/>
    <cellStyle name="SAPBEXstdItem 4_Forecast Flash Report" xfId="821" xr:uid="{00000000-0005-0000-0000-00009A030000}"/>
    <cellStyle name="SAPBEXstdItem 5" xfId="608" xr:uid="{00000000-0005-0000-0000-00009B030000}"/>
    <cellStyle name="SAPBEXstdItem 5 2" xfId="1833" xr:uid="{35681389-B346-4973-A247-33C7DB164EF9}"/>
    <cellStyle name="SAPBEXstdItem 5 2 2" xfId="8308" xr:uid="{52988EE2-3AF6-47F2-9F79-34F71C98CC2D}"/>
    <cellStyle name="SAPBEXstdItem 5 2 3" xfId="9573" xr:uid="{635D6B36-3B9E-4FDF-B355-97AA4489DAAF}"/>
    <cellStyle name="SAPBEXstdItem 5 3" xfId="8714" xr:uid="{DA77A1D5-1126-4498-B47D-1E838987BEB9}"/>
    <cellStyle name="SAPBEXstdItem 5 4" xfId="7754" xr:uid="{F5F622BE-4920-4915-9515-09DFF5895C8B}"/>
    <cellStyle name="SAPBEXstdItem 6" xfId="943" xr:uid="{00000000-0005-0000-0000-00009C030000}"/>
    <cellStyle name="SAPBEXstdItem 6 2" xfId="2023" xr:uid="{8F7A0A98-3D30-42F4-90EF-7DF2C1AA287A}"/>
    <cellStyle name="SAPBEXstdItem 6 2 2" xfId="8239" xr:uid="{3136A3D9-123F-4CCA-9D15-ECEBE2BFA365}"/>
    <cellStyle name="SAPBEXstdItem 6 2 3" xfId="9759" xr:uid="{67905E65-717B-4875-8496-E0199EDF08AB}"/>
    <cellStyle name="SAPBEXstdItem 6 3" xfId="8871" xr:uid="{06FBC7A4-58E0-42C4-AF37-E4E7D197658C}"/>
    <cellStyle name="SAPBEXstdItem 6 4" xfId="7933" xr:uid="{502E0CA9-45D2-4EBB-AD8E-B1B03F50494B}"/>
    <cellStyle name="SAPBEXstdItem 7" xfId="970" xr:uid="{38E55D0A-9358-4420-8FE7-C4E6E8DB642E}"/>
    <cellStyle name="SAPBEXstdItem 7 2" xfId="2025" xr:uid="{DC1B1780-733B-4CFF-B0A0-A3F4CCDAC566}"/>
    <cellStyle name="SAPBEXstdItem 7 2 2" xfId="1356" xr:uid="{33CB917C-6233-4812-B2AE-D5DB8B59C8DD}"/>
    <cellStyle name="SAPBEXstdItem 7 2 3" xfId="9761" xr:uid="{B62E00A1-2F2D-4198-ABE8-554107306016}"/>
    <cellStyle name="SAPBEXstdItem 7 3" xfId="7770" xr:uid="{7EE548E7-B239-40FD-A2E3-9BD2F3E06F47}"/>
    <cellStyle name="SAPBEXstdItem 7 4" xfId="8193" xr:uid="{E4AC5219-F882-4038-B0D6-4E49E5A95512}"/>
    <cellStyle name="SAPBEXstdItem 8" xfId="8353" xr:uid="{837D0E0C-1400-40EF-AEB2-A514162CE951}"/>
    <cellStyle name="SAPBEXstdItem 9" xfId="1438" xr:uid="{CF9F6684-0DD7-4C74-9D2E-2F52EC19AD62}"/>
    <cellStyle name="SAPBEXstdItem_Forecast Flash Report" xfId="742" xr:uid="{00000000-0005-0000-0000-00009D030000}"/>
    <cellStyle name="SAPBEXstdItemX" xfId="42" xr:uid="{00000000-0005-0000-0000-00009E030000}"/>
    <cellStyle name="SAPBEXstdItemX 2" xfId="81" xr:uid="{00000000-0005-0000-0000-00009F030000}"/>
    <cellStyle name="SAPBEXstdItemX 2 2" xfId="543" xr:uid="{00000000-0005-0000-0000-0000A0030000}"/>
    <cellStyle name="SAPBEXstdItemX 2 2 2" xfId="1002" xr:uid="{29DD22D3-EA5A-4327-B274-8670BE5295F7}"/>
    <cellStyle name="SAPBEXstdItemX 2 2 2 2" xfId="2057" xr:uid="{674F5133-087F-484A-AC64-C1AA11F25F27}"/>
    <cellStyle name="SAPBEXstdItemX 2 2 2 2 2" xfId="8176" xr:uid="{AB819E75-2D56-4FBE-BA8E-347A1805973A}"/>
    <cellStyle name="SAPBEXstdItemX 2 2 2 2 3" xfId="9793" xr:uid="{837CEB2F-8AAE-445A-A597-E82944C27199}"/>
    <cellStyle name="SAPBEXstdItemX 2 2 2 3" xfId="8458" xr:uid="{76EF8E8C-F471-48DC-9E0C-84D845B80686}"/>
    <cellStyle name="SAPBEXstdItemX 2 2 2 4" xfId="8399" xr:uid="{824F135C-3C64-4D33-BB43-E0C4124C19DF}"/>
    <cellStyle name="SAPBEXstdItemX 2 2 3" xfId="1768" xr:uid="{1ACF3562-3CAC-4698-A7D6-7AE388D41280}"/>
    <cellStyle name="SAPBEXstdItemX 2 2 3 2" xfId="8267" xr:uid="{D8BC47AC-9C6D-41FD-9206-9B87ACEAAE7E}"/>
    <cellStyle name="SAPBEXstdItemX 2 2 3 3" xfId="9508" xr:uid="{E2F4E8C6-7350-4092-9CF2-D1307FF9576C}"/>
    <cellStyle name="SAPBEXstdItemX 2 2 4" xfId="8360" xr:uid="{A2FBF1DB-9825-4418-925B-62CA3A7D21D8}"/>
    <cellStyle name="SAPBEXstdItemX 2 2 5" xfId="9282" xr:uid="{BE493D73-1713-494B-95C6-4D7BE270A864}"/>
    <cellStyle name="SAPBEXstdItemX 2 3" xfId="764" xr:uid="{00000000-0005-0000-0000-0000A1030000}"/>
    <cellStyle name="SAPBEXstdItemX 2 3 2" xfId="1138" xr:uid="{75F547DC-39DD-4285-913B-D5C95C760A0A}"/>
    <cellStyle name="SAPBEXstdItemX 2 3 2 2" xfId="2193" xr:uid="{20DB4958-6A02-4612-BEE0-38167A8DCB04}"/>
    <cellStyle name="SAPBEXstdItemX 2 3 2 2 2" xfId="8090" xr:uid="{5E5CEA5D-E5F7-4083-BAC6-8CEABFC2700F}"/>
    <cellStyle name="SAPBEXstdItemX 2 3 2 2 3" xfId="9929" xr:uid="{FC4177DE-179A-4913-AD93-2551D69659D4}"/>
    <cellStyle name="SAPBEXstdItemX 2 3 2 3" xfId="8019" xr:uid="{12E4EBBB-9DD9-4625-B63A-5FF5B9193B29}"/>
    <cellStyle name="SAPBEXstdItemX 2 3 2 4" xfId="8737" xr:uid="{C3521858-9E97-4F1A-B312-C1A46E0EA591}"/>
    <cellStyle name="SAPBEXstdItemX 2 3 3" xfId="1968" xr:uid="{CC2A9270-0D6C-4155-8767-A92C15EC1828}"/>
    <cellStyle name="SAPBEXstdItemX 2 3 3 2" xfId="8650" xr:uid="{7D876D4E-15CE-4342-B749-3A003F87118F}"/>
    <cellStyle name="SAPBEXstdItemX 2 3 3 3" xfId="9704" xr:uid="{085DD7DD-A10D-49E7-87BD-9147EB7CCAF5}"/>
    <cellStyle name="SAPBEXstdItemX 2 3 4" xfId="7829" xr:uid="{A286A61D-5318-415E-91A4-635073A2E5C2}"/>
    <cellStyle name="SAPBEXstdItemX 2 3 5" xfId="1258" xr:uid="{8FB61D7F-E28B-4262-B3C3-0A151137562B}"/>
    <cellStyle name="SAPBEXstdItemX 2 4" xfId="437" xr:uid="{00000000-0005-0000-0000-0000A2030000}"/>
    <cellStyle name="SAPBEXstdItemX 2 4 2" xfId="1697" xr:uid="{8DD8C8EC-8E68-4E04-9534-9E82F2906523}"/>
    <cellStyle name="SAPBEXstdItemX 2 4 2 2" xfId="8921" xr:uid="{28AE400A-F6E7-4B6B-9437-E66569F62668}"/>
    <cellStyle name="SAPBEXstdItemX 2 4 2 3" xfId="9450" xr:uid="{709B70B2-6DCB-47B1-828B-5495FD083B6F}"/>
    <cellStyle name="SAPBEXstdItemX 2 4 3" xfId="9001" xr:uid="{364F6388-984E-4C40-B222-AF7BCF671C79}"/>
    <cellStyle name="SAPBEXstdItemX 2 4 4" xfId="8912" xr:uid="{35D1E9CF-9B45-453F-A873-F0120C92CAF8}"/>
    <cellStyle name="SAPBEXstdItemX 2 5" xfId="1447" xr:uid="{54773529-FBB6-4787-BF71-ACF0BF359C0F}"/>
    <cellStyle name="SAPBEXstdItemX 2 6" xfId="7967" xr:uid="{1240D321-B6B9-4576-81C1-29390EC846A4}"/>
    <cellStyle name="SAPBEXstdItemX 2_Forecast Flash Report" xfId="921" xr:uid="{00000000-0005-0000-0000-0000A3030000}"/>
    <cellStyle name="SAPBEXstdItemX 3" xfId="114" xr:uid="{00000000-0005-0000-0000-0000A4030000}"/>
    <cellStyle name="SAPBEXstdItemX 3 2" xfId="576" xr:uid="{00000000-0005-0000-0000-0000A5030000}"/>
    <cellStyle name="SAPBEXstdItemX 3 2 2" xfId="1035" xr:uid="{153FB5B0-A410-4BCA-B0D0-79BC9A090FEF}"/>
    <cellStyle name="SAPBEXstdItemX 3 2 2 2" xfId="2090" xr:uid="{24ECF7F5-9EEF-4CC6-9C19-E6DBEC00D578}"/>
    <cellStyle name="SAPBEXstdItemX 3 2 2 2 2" xfId="9102" xr:uid="{D509F476-1AB6-4664-8880-37887923A8A9}"/>
    <cellStyle name="SAPBEXstdItemX 3 2 2 2 3" xfId="9826" xr:uid="{6638E211-BC6D-43EA-8B11-8873997FEA23}"/>
    <cellStyle name="SAPBEXstdItemX 3 2 2 3" xfId="8863" xr:uid="{40BCFE41-A540-4EA8-8B8C-A24DEE8B7181}"/>
    <cellStyle name="SAPBEXstdItemX 3 2 2 4" xfId="9220" xr:uid="{CEC2FEE6-E12D-4F51-8AD2-C3C11321C277}"/>
    <cellStyle name="SAPBEXstdItemX 3 2 3" xfId="1801" xr:uid="{A6ADE54C-1CD6-4A37-AE2B-B0D5E19FC120}"/>
    <cellStyle name="SAPBEXstdItemX 3 2 3 2" xfId="8541" xr:uid="{FCC81C71-DF8A-493B-93CD-6114D38CC06F}"/>
    <cellStyle name="SAPBEXstdItemX 3 2 3 3" xfId="9541" xr:uid="{25D00D2E-52B5-4647-AAC1-56CBB63CDDF5}"/>
    <cellStyle name="SAPBEXstdItemX 3 2 4" xfId="9014" xr:uid="{B67A63AD-D4B3-4F2A-937A-A80905F235A3}"/>
    <cellStyle name="SAPBEXstdItemX 3 2 5" xfId="9078" xr:uid="{92F06B59-06B5-49D7-9DBC-63551931E557}"/>
    <cellStyle name="SAPBEXstdItemX 3 3" xfId="491" xr:uid="{00000000-0005-0000-0000-0000A6030000}"/>
    <cellStyle name="SAPBEXstdItemX 3 3 2" xfId="979" xr:uid="{453F2C71-7C5E-497C-BF9D-434EF51CC0BD}"/>
    <cellStyle name="SAPBEXstdItemX 3 3 2 2" xfId="2034" xr:uid="{05F735B9-EAA2-44AF-9BDF-FC911B860844}"/>
    <cellStyle name="SAPBEXstdItemX 3 3 2 2 2" xfId="8840" xr:uid="{F3493F98-35EF-4A85-B3EA-F62F9E9AD07A}"/>
    <cellStyle name="SAPBEXstdItemX 3 3 2 2 3" xfId="9770" xr:uid="{C657CDA7-31E0-4B16-8EF3-7F055E57E373}"/>
    <cellStyle name="SAPBEXstdItemX 3 3 2 3" xfId="7980" xr:uid="{17A60F71-515B-4777-8458-D049C4CFC976}"/>
    <cellStyle name="SAPBEXstdItemX 3 3 2 4" xfId="8478" xr:uid="{0CA80F4A-B564-4FCC-B601-07F2E31C4600}"/>
    <cellStyle name="SAPBEXstdItemX 3 3 3" xfId="1726" xr:uid="{A43D7F77-0A5C-430F-9DDB-39CD525981A2}"/>
    <cellStyle name="SAPBEXstdItemX 3 3 3 2" xfId="8685" xr:uid="{F4FC9328-7E8F-4C88-A800-4E8D5FD12293}"/>
    <cellStyle name="SAPBEXstdItemX 3 3 3 3" xfId="9469" xr:uid="{62219CDE-0119-4FA7-9C55-072F6F49519A}"/>
    <cellStyle name="SAPBEXstdItemX 3 3 4" xfId="8236" xr:uid="{5C56E1BE-C426-4455-8F80-A8F0DC26D7F2}"/>
    <cellStyle name="SAPBEXstdItemX 3 3 5" xfId="8186" xr:uid="{B40A1FC3-1DED-425C-95EE-681CCFE1CB89}"/>
    <cellStyle name="SAPBEXstdItemX 3 4" xfId="523" xr:uid="{00000000-0005-0000-0000-0000A7030000}"/>
    <cellStyle name="SAPBEXstdItemX 3 4 2" xfId="1751" xr:uid="{99A42592-B704-4E73-B982-ED9CA8D713BB}"/>
    <cellStyle name="SAPBEXstdItemX 3 4 2 2" xfId="9101" xr:uid="{EF847CF0-54EB-4EE4-BD33-6DBED0E1347C}"/>
    <cellStyle name="SAPBEXstdItemX 3 4 2 3" xfId="9494" xr:uid="{855D6215-924C-49D6-88F6-2674A56FF0C3}"/>
    <cellStyle name="SAPBEXstdItemX 3 4 3" xfId="1182" xr:uid="{D4F07849-3FF4-402C-BECA-908C6D0775A6}"/>
    <cellStyle name="SAPBEXstdItemX 3 4 4" xfId="8769" xr:uid="{A4210667-699B-4702-83BC-4F253DCCD20F}"/>
    <cellStyle name="SAPBEXstdItemX 3 5" xfId="7793" xr:uid="{049534B2-DE6F-4B3F-A1DC-CBB2FF4A6670}"/>
    <cellStyle name="SAPBEXstdItemX 3 6" xfId="9015" xr:uid="{AC5211DD-C2AE-4BD2-A392-EABCEB4F436D}"/>
    <cellStyle name="SAPBEXstdItemX 3_Forecast Flash Report" xfId="877" xr:uid="{00000000-0005-0000-0000-0000A8030000}"/>
    <cellStyle name="SAPBEXstdItemX 4" xfId="182" xr:uid="{00000000-0005-0000-0000-0000A9030000}"/>
    <cellStyle name="SAPBEXstdItemX 4 2" xfId="693" xr:uid="{00000000-0005-0000-0000-0000AA030000}"/>
    <cellStyle name="SAPBEXstdItemX 4 2 2" xfId="1114" xr:uid="{668135ED-7A90-4E9E-AA1E-4B2BA1EBA404}"/>
    <cellStyle name="SAPBEXstdItemX 4 2 2 2" xfId="2169" xr:uid="{43126DD2-83C3-4A47-88D4-B3E270C0B669}"/>
    <cellStyle name="SAPBEXstdItemX 4 2 2 2 2" xfId="8005" xr:uid="{D9CB3738-E236-423D-BEEE-94F360BCDE5A}"/>
    <cellStyle name="SAPBEXstdItemX 4 2 2 2 3" xfId="9905" xr:uid="{5C0416F7-1E31-4014-AAA7-518CF6C612E6}"/>
    <cellStyle name="SAPBEXstdItemX 4 2 2 3" xfId="8869" xr:uid="{C8130A7E-6717-40D4-A075-DEED931BA21C}"/>
    <cellStyle name="SAPBEXstdItemX 4 2 2 4" xfId="8832" xr:uid="{A2C2EBC0-B345-4172-B503-398F08B8A7BC}"/>
    <cellStyle name="SAPBEXstdItemX 4 2 3" xfId="1910" xr:uid="{A1EB1B76-088A-411F-946D-27A88D027455}"/>
    <cellStyle name="SAPBEXstdItemX 4 2 3 2" xfId="8725" xr:uid="{0CC400E5-4AB0-4538-8762-A48223FB80E6}"/>
    <cellStyle name="SAPBEXstdItemX 4 2 3 3" xfId="9650" xr:uid="{E2587446-DE90-4438-95CE-3CD06DBEC656}"/>
    <cellStyle name="SAPBEXstdItemX 4 2 4" xfId="1301" xr:uid="{3EF4CE3A-0906-4820-B8B8-CBEB1BD372AF}"/>
    <cellStyle name="SAPBEXstdItemX 4 2 5" xfId="8670" xr:uid="{AE90759C-927C-43B3-B6FD-F9374564AEED}"/>
    <cellStyle name="SAPBEXstdItemX 4 3" xfId="759" xr:uid="{00000000-0005-0000-0000-0000AB030000}"/>
    <cellStyle name="SAPBEXstdItemX 4 3 2" xfId="1963" xr:uid="{7FF59921-81BE-4056-8DC6-8F0C249F7256}"/>
    <cellStyle name="SAPBEXstdItemX 4 3 2 2" xfId="8858" xr:uid="{F5AD692A-4E91-4D82-9DF9-263744894117}"/>
    <cellStyle name="SAPBEXstdItemX 4 3 2 3" xfId="9699" xr:uid="{619CE9DC-D93E-4CA2-85DB-6093AE2E092F}"/>
    <cellStyle name="SAPBEXstdItemX 4 3 3" xfId="8281" xr:uid="{472E4EF0-107A-416D-BE86-F9A6322FDB2E}"/>
    <cellStyle name="SAPBEXstdItemX 4 3 4" xfId="7921" xr:uid="{6FACE288-546F-434A-9503-D2CBE99F5485}"/>
    <cellStyle name="SAPBEXstdItemX 4 4" xfId="1534" xr:uid="{6B56B6DE-396F-4DB0-B002-1760F6901B97}"/>
    <cellStyle name="SAPBEXstdItemX 4 4 2" xfId="8076" xr:uid="{4A80A874-4ACF-44B5-ABA2-9ABD15B2426B}"/>
    <cellStyle name="SAPBEXstdItemX 4 4 3" xfId="9407" xr:uid="{EFE16290-6970-4604-985A-90A680D5C69F}"/>
    <cellStyle name="SAPBEXstdItemX 4 5" xfId="8314" xr:uid="{C665BD4C-1622-45F9-9121-26DDF8C232DF}"/>
    <cellStyle name="SAPBEXstdItemX 4 6" xfId="8520" xr:uid="{932F125D-724D-4DCC-85C6-0DB80AE85852}"/>
    <cellStyle name="SAPBEXstdItemX 4_Forecast Flash Report" xfId="949" xr:uid="{00000000-0005-0000-0000-0000AC030000}"/>
    <cellStyle name="SAPBEXstdItemX 5" xfId="424" xr:uid="{00000000-0005-0000-0000-0000AD030000}"/>
    <cellStyle name="SAPBEXstdItemX 5 2" xfId="1691" xr:uid="{D0F1BA1F-40F6-4856-9929-D5835EABFA5C}"/>
    <cellStyle name="SAPBEXstdItemX 5 2 2" xfId="7731" xr:uid="{1B6E3C98-9046-486A-B39D-D314217648AA}"/>
    <cellStyle name="SAPBEXstdItemX 5 2 3" xfId="9444" xr:uid="{1DFB888E-C5C7-45D5-8C45-B2F38963D2BE}"/>
    <cellStyle name="SAPBEXstdItemX 5 3" xfId="8909" xr:uid="{E0C25352-FCCE-499E-96B7-A58A5F3F2DBD}"/>
    <cellStyle name="SAPBEXstdItemX 5 4" xfId="9246" xr:uid="{AE3198FA-9F56-4F83-9F43-BA38161DD3FA}"/>
    <cellStyle name="SAPBEXstdItemX 6" xfId="8595" xr:uid="{6994C040-D14B-4B90-9DA6-30BD2FACC29B}"/>
    <cellStyle name="SAPBEXstdItemX 7" xfId="9350" xr:uid="{8DD47BDC-10AA-41CE-95E5-3FFA148918CA}"/>
    <cellStyle name="SAPBEXstdItemX_Forecast Flash Report" xfId="931" xr:uid="{00000000-0005-0000-0000-0000AE030000}"/>
    <cellStyle name="SAPBEXtitle" xfId="36" xr:uid="{00000000-0005-0000-0000-0000AF030000}"/>
    <cellStyle name="SAPBEXundefined" xfId="73" xr:uid="{00000000-0005-0000-0000-0000B0030000}"/>
    <cellStyle name="SAPBEXundefined 2" xfId="111" xr:uid="{00000000-0005-0000-0000-0000B1030000}"/>
    <cellStyle name="SAPBEXundefined 2 2" xfId="573" xr:uid="{00000000-0005-0000-0000-0000B2030000}"/>
    <cellStyle name="SAPBEXundefined 2 2 2" xfId="1032" xr:uid="{5A67871C-629F-4195-B7B1-E9FFB8817A9E}"/>
    <cellStyle name="SAPBEXundefined 2 2 2 2" xfId="2087" xr:uid="{84E9EAE0-AC6A-4B73-945C-F10EE388ED58}"/>
    <cellStyle name="SAPBEXundefined 2 2 2 2 2" xfId="8250" xr:uid="{37AD284C-8538-49A5-BB1F-1649522CD78E}"/>
    <cellStyle name="SAPBEXundefined 2 2 2 2 3" xfId="9823" xr:uid="{E3F56CE3-24F8-467C-BEAB-0301CA577424}"/>
    <cellStyle name="SAPBEXundefined 2 2 2 3" xfId="7901" xr:uid="{17A6EBF6-9744-4763-A1BB-D5FE4453BDCE}"/>
    <cellStyle name="SAPBEXundefined 2 2 2 4" xfId="9194" xr:uid="{E1577BB5-49F3-48B4-88EB-143D845BD115}"/>
    <cellStyle name="SAPBEXundefined 2 2 3" xfId="1798" xr:uid="{D6952573-E068-4694-A5D8-1FD40D7462A3}"/>
    <cellStyle name="SAPBEXundefined 2 2 3 2" xfId="8188" xr:uid="{B910E64E-FF82-47CD-9652-7EBA9F0C28B3}"/>
    <cellStyle name="SAPBEXundefined 2 2 3 3" xfId="9538" xr:uid="{A94D92F6-D132-4D49-8C0B-38F4E0710B62}"/>
    <cellStyle name="SAPBEXundefined 2 2 4" xfId="7810" xr:uid="{1DA5AB9A-ACC0-4518-AB17-BFD14B0E3E45}"/>
    <cellStyle name="SAPBEXundefined 2 2 5" xfId="8143" xr:uid="{413031B6-1962-4A23-A4D3-19A5F9350971}"/>
    <cellStyle name="SAPBEXundefined 2 3" xfId="662" xr:uid="{00000000-0005-0000-0000-0000B3030000}"/>
    <cellStyle name="SAPBEXundefined 2 3 2" xfId="1089" xr:uid="{63866D33-C252-4403-80BD-1982573DACFF}"/>
    <cellStyle name="SAPBEXundefined 2 3 2 2" xfId="2144" xr:uid="{693E44C6-D992-41C3-B342-6EC18412D8CF}"/>
    <cellStyle name="SAPBEXundefined 2 3 2 2 2" xfId="8608" xr:uid="{488F84F4-EEE4-41E2-8D9D-34F5204B56F5}"/>
    <cellStyle name="SAPBEXundefined 2 3 2 2 3" xfId="9880" xr:uid="{2F65B400-5591-4A4B-A26B-6D97F97DBDB2}"/>
    <cellStyle name="SAPBEXundefined 2 3 2 3" xfId="7928" xr:uid="{57798FB5-D59A-4EBF-A7D1-3BFE9C802EAE}"/>
    <cellStyle name="SAPBEXundefined 2 3 2 4" xfId="9214" xr:uid="{950F6B42-8348-4F34-A1A9-3B55A448E01A}"/>
    <cellStyle name="SAPBEXundefined 2 3 3" xfId="1881" xr:uid="{A9B4A5F0-3688-4881-AD2C-B69273C70C80}"/>
    <cellStyle name="SAPBEXundefined 2 3 3 2" xfId="1341" xr:uid="{53DCD0E6-C0BA-41D4-B28C-F78610CDA9C2}"/>
    <cellStyle name="SAPBEXundefined 2 3 3 3" xfId="9621" xr:uid="{91A9F4C7-57FA-4888-8919-4589F48DFD7C}"/>
    <cellStyle name="SAPBEXundefined 2 3 4" xfId="8892" xr:uid="{7512FB42-63B0-40A2-BD65-A818F798C6D0}"/>
    <cellStyle name="SAPBEXundefined 2 3 5" xfId="9351" xr:uid="{45415A22-A145-47F8-85A7-A1685DFC846B}"/>
    <cellStyle name="SAPBEXundefined 2 4" xfId="649" xr:uid="{00000000-0005-0000-0000-0000B4030000}"/>
    <cellStyle name="SAPBEXundefined 2 4 2" xfId="1870" xr:uid="{6517B698-8E9E-4017-9E5E-72AD6D04E3EF}"/>
    <cellStyle name="SAPBEXundefined 2 4 2 2" xfId="8926" xr:uid="{EEBC96E2-F775-4DB1-A9CD-221EC80F1FEA}"/>
    <cellStyle name="SAPBEXundefined 2 4 2 3" xfId="9610" xr:uid="{5C217CBD-2F69-4EFA-90DC-1BEDF3B0F9E9}"/>
    <cellStyle name="SAPBEXundefined 2 4 3" xfId="9167" xr:uid="{FB979690-D93C-4CD1-BCC8-34B462DF4070}"/>
    <cellStyle name="SAPBEXundefined 2 4 4" xfId="1437" xr:uid="{B4E88F86-2188-45E8-8314-F4E9B3E8580D}"/>
    <cellStyle name="SAPBEXundefined 2 5" xfId="7941" xr:uid="{E8039121-DEF7-4879-9919-9441AFA3BD9F}"/>
    <cellStyle name="SAPBEXundefined 2 6" xfId="1238" xr:uid="{0334DC6D-519C-440C-8B16-23C98AD2F572}"/>
    <cellStyle name="SAPBEXundefined 2_Forecast Flash Report" xfId="852" xr:uid="{00000000-0005-0000-0000-0000B5030000}"/>
    <cellStyle name="SAPBEXundefined 3" xfId="144" xr:uid="{00000000-0005-0000-0000-0000B6030000}"/>
    <cellStyle name="SAPBEXundefined 3 2" xfId="606" xr:uid="{00000000-0005-0000-0000-0000B7030000}"/>
    <cellStyle name="SAPBEXundefined 3 2 2" xfId="1065" xr:uid="{2A3E8FC7-7A59-47E7-B575-0B33BA2D2FFB}"/>
    <cellStyle name="SAPBEXundefined 3 2 2 2" xfId="2120" xr:uid="{5A486E8A-59DB-474D-AC23-36D59B48D7A2}"/>
    <cellStyle name="SAPBEXundefined 3 2 2 2 2" xfId="8873" xr:uid="{D0D035DC-9F09-4411-94CE-1AB2E37554D5}"/>
    <cellStyle name="SAPBEXundefined 3 2 2 2 3" xfId="9856" xr:uid="{94D462FA-0062-49A8-9556-505AAFE4BDBD}"/>
    <cellStyle name="SAPBEXundefined 3 2 2 3" xfId="9073" xr:uid="{F30977CD-53CB-4BFC-8B0F-566BC248C671}"/>
    <cellStyle name="SAPBEXundefined 3 2 2 4" xfId="8020" xr:uid="{FD81CE23-9D4F-4C5F-81F2-215DDA6CFCD4}"/>
    <cellStyle name="SAPBEXundefined 3 2 3" xfId="1831" xr:uid="{07708D0A-404E-40FA-A3B1-3A15802543EB}"/>
    <cellStyle name="SAPBEXundefined 3 2 3 2" xfId="7802" xr:uid="{7601018E-067A-4CC4-94CB-35C35685B8C7}"/>
    <cellStyle name="SAPBEXundefined 3 2 3 3" xfId="9571" xr:uid="{A6935B2B-F301-4FCC-A708-AB739D23716F}"/>
    <cellStyle name="SAPBEXundefined 3 2 4" xfId="8301" xr:uid="{1C492968-73FE-4D12-BFF7-C32263821DC0}"/>
    <cellStyle name="SAPBEXundefined 3 2 5" xfId="8175" xr:uid="{7C18AE93-9849-498E-AC5C-D3CB5822A58C}"/>
    <cellStyle name="SAPBEXundefined 3 3" xfId="685" xr:uid="{00000000-0005-0000-0000-0000B8030000}"/>
    <cellStyle name="SAPBEXundefined 3 3 2" xfId="1107" xr:uid="{7850F6E0-BB3C-49FE-8D52-6E3BAB004765}"/>
    <cellStyle name="SAPBEXundefined 3 3 2 2" xfId="2162" xr:uid="{0A71D114-4DAB-4474-9DA4-BE773F2E852A}"/>
    <cellStyle name="SAPBEXundefined 3 3 2 2 2" xfId="1185" xr:uid="{E2AAFF59-70F2-4EC5-8793-AB977F6638DA}"/>
    <cellStyle name="SAPBEXundefined 3 3 2 2 3" xfId="9898" xr:uid="{E7B59438-4625-46E9-B4CB-BCE1321EE774}"/>
    <cellStyle name="SAPBEXundefined 3 3 2 3" xfId="8354" xr:uid="{1272F7DC-E0AC-4849-A3ED-696BFEBB5F8F}"/>
    <cellStyle name="SAPBEXundefined 3 3 2 4" xfId="8970" xr:uid="{D14BAE0E-C71F-4988-AE37-13E75A01E778}"/>
    <cellStyle name="SAPBEXundefined 3 3 3" xfId="1902" xr:uid="{95ECF851-D132-44F1-BA1F-C124CE5CEC5C}"/>
    <cellStyle name="SAPBEXundefined 3 3 3 2" xfId="8109" xr:uid="{56368AFF-D7EF-4CDB-957C-01CC71CBF185}"/>
    <cellStyle name="SAPBEXundefined 3 3 3 3" xfId="9642" xr:uid="{24B0D2B4-5E03-486E-B382-05C138A565BB}"/>
    <cellStyle name="SAPBEXundefined 3 3 4" xfId="8663" xr:uid="{51F593CD-275F-4A07-BC02-D7D6654A51BF}"/>
    <cellStyle name="SAPBEXundefined 3 3 5" xfId="1220" xr:uid="{44066023-B2A2-447A-AB09-50A97956096F}"/>
    <cellStyle name="SAPBEXundefined 3 4" xfId="646" xr:uid="{00000000-0005-0000-0000-0000B9030000}"/>
    <cellStyle name="SAPBEXundefined 3 4 2" xfId="1867" xr:uid="{89ECD415-1587-406D-8437-FECC9DDC6854}"/>
    <cellStyle name="SAPBEXundefined 3 4 2 2" xfId="8999" xr:uid="{99D8FB7D-245E-4DCD-A112-B4367F006C0B}"/>
    <cellStyle name="SAPBEXundefined 3 4 2 3" xfId="9607" xr:uid="{E031A7BD-4EB0-44E1-A9B3-FBEC59333380}"/>
    <cellStyle name="SAPBEXundefined 3 4 3" xfId="8048" xr:uid="{F4583AE1-9DD4-492A-BFDC-B4CABE82200E}"/>
    <cellStyle name="SAPBEXundefined 3 4 4" xfId="7815" xr:uid="{97566E00-886B-4071-9812-699CDBE4169F}"/>
    <cellStyle name="SAPBEXundefined 3 5" xfId="8173" xr:uid="{2B22C3B1-D7D4-41C6-B304-B879E67812C0}"/>
    <cellStyle name="SAPBEXundefined 3 6" xfId="8169" xr:uid="{D889F600-4C6A-4E96-8372-E8E016D93C2C}"/>
    <cellStyle name="SAPBEXundefined 3_Forecast Flash Report" xfId="942" xr:uid="{00000000-0005-0000-0000-0000BA030000}"/>
    <cellStyle name="SAPBEXundefined 4" xfId="211" xr:uid="{00000000-0005-0000-0000-0000BB030000}"/>
    <cellStyle name="SAPBEXundefined 4 2" xfId="794" xr:uid="{00000000-0005-0000-0000-0000BC030000}"/>
    <cellStyle name="SAPBEXundefined 4 2 2" xfId="1145" xr:uid="{B2A209D7-445A-4C6E-9BB4-D678AB66A939}"/>
    <cellStyle name="SAPBEXundefined 4 2 2 2" xfId="2200" xr:uid="{9CDB36BE-AE53-482F-A90E-5C5A120E9817}"/>
    <cellStyle name="SAPBEXundefined 4 2 2 2 2" xfId="8910" xr:uid="{3E61BF87-2A50-4EBD-AD2A-3C4361578092}"/>
    <cellStyle name="SAPBEXundefined 4 2 2 2 3" xfId="9936" xr:uid="{730228D1-1364-4F37-8B7F-BEC2311D9547}"/>
    <cellStyle name="SAPBEXundefined 4 2 2 3" xfId="8298" xr:uid="{4894DBFD-211B-438D-90F2-678D8FB16B97}"/>
    <cellStyle name="SAPBEXundefined 4 2 2 4" xfId="7877" xr:uid="{16AF33DC-77BB-4C30-9317-B069CF45B7C3}"/>
    <cellStyle name="SAPBEXundefined 4 2 3" xfId="1990" xr:uid="{10139059-6CDF-40C1-BCAB-6073048CDFCF}"/>
    <cellStyle name="SAPBEXundefined 4 2 3 2" xfId="7991" xr:uid="{C3A2E64D-E89A-4E2D-B48E-5EBEB0D2EAF6}"/>
    <cellStyle name="SAPBEXundefined 4 2 3 3" xfId="9726" xr:uid="{AC5280EA-3791-431C-989F-2A0CAEA2AA45}"/>
    <cellStyle name="SAPBEXundefined 4 2 4" xfId="7902" xr:uid="{5250CDF7-80FC-40F4-957F-14596C5B0656}"/>
    <cellStyle name="SAPBEXundefined 4 2 5" xfId="8296" xr:uid="{873C01A0-90E9-4D7B-8676-883FF8CEA5B7}"/>
    <cellStyle name="SAPBEXundefined 4 3" xfId="647" xr:uid="{00000000-0005-0000-0000-0000BD030000}"/>
    <cellStyle name="SAPBEXundefined 4 3 2" xfId="1868" xr:uid="{3741420F-698F-49D1-BBD9-E66545B96420}"/>
    <cellStyle name="SAPBEXundefined 4 3 2 2" xfId="1391" xr:uid="{8A2DB294-8862-4811-B98D-0693A5414F26}"/>
    <cellStyle name="SAPBEXundefined 4 3 2 3" xfId="9608" xr:uid="{786ADD3F-A6BE-4AAF-A4D1-1D2EC6292DFE}"/>
    <cellStyle name="SAPBEXundefined 4 3 3" xfId="7864" xr:uid="{8AAE2999-7D3A-4F5D-8890-389468A78EAB}"/>
    <cellStyle name="SAPBEXundefined 4 3 4" xfId="9005" xr:uid="{DC292840-8F52-4759-888C-8A6CD79A061D}"/>
    <cellStyle name="SAPBEXundefined 4 4" xfId="1563" xr:uid="{41BADAC9-580D-4187-A003-FB45A5EE917E}"/>
    <cellStyle name="SAPBEXundefined 4 4 2" xfId="8476" xr:uid="{A4DE538A-B1CA-44C8-878D-656A8F443891}"/>
    <cellStyle name="SAPBEXundefined 4 4 3" xfId="9436" xr:uid="{261BB489-594B-4083-AE63-7CB8D87E7372}"/>
    <cellStyle name="SAPBEXundefined 4 5" xfId="8060" xr:uid="{373B415E-E23E-40C3-B938-82E7F55EA070}"/>
    <cellStyle name="SAPBEXundefined 4 6" xfId="8349" xr:uid="{57AD550E-2F20-4611-8386-AFE3A5BBBC48}"/>
    <cellStyle name="SAPBEXundefined 4_Forecast Flash Report" xfId="879" xr:uid="{00000000-0005-0000-0000-0000BE030000}"/>
    <cellStyle name="SAPBEXundefined 5" xfId="704" xr:uid="{00000000-0005-0000-0000-0000BF030000}"/>
    <cellStyle name="SAPBEXundefined 5 2" xfId="1920" xr:uid="{B6099A0B-C263-4344-AF89-C7312E179D2E}"/>
    <cellStyle name="SAPBEXundefined 5 2 2" xfId="8730" xr:uid="{0DAF3B37-55DF-4770-82A3-CE612FF99475}"/>
    <cellStyle name="SAPBEXundefined 5 2 3" xfId="9659" xr:uid="{95187CAF-2273-4F5E-9660-5C1D58C281EC}"/>
    <cellStyle name="SAPBEXundefined 5 3" xfId="8201" xr:uid="{E31D58EC-B94A-4C4A-BB45-538B7A0CAF19}"/>
    <cellStyle name="SAPBEXundefined 5 4" xfId="1179" xr:uid="{7E63F33F-1DE6-489B-B2FB-CE673C22800B}"/>
    <cellStyle name="SAPBEXundefined 6" xfId="8723" xr:uid="{E98FBEF4-A0B7-46C8-95DC-CB7E0BB512CD}"/>
    <cellStyle name="SAPBEXundefined 7" xfId="9303" xr:uid="{700D064B-2F35-4476-8EC8-EB0A29007BD6}"/>
    <cellStyle name="SAPBEXundefined_Forecast Flash Report" xfId="912" xr:uid="{00000000-0005-0000-0000-0000C0030000}"/>
    <cellStyle name="SAPOutput" xfId="306" xr:uid="{00000000-0005-0000-0000-0000C1030000}"/>
    <cellStyle name="SHADEDSTORES" xfId="303" xr:uid="{00000000-0005-0000-0000-0000C2030000}"/>
    <cellStyle name="SHADEDSTORES 2" xfId="496" xr:uid="{00000000-0005-0000-0000-0000C3030000}"/>
    <cellStyle name="SHADEDSTORES 2 2" xfId="9393" xr:uid="{525EFAF6-8661-4DA0-819A-127A5514AB71}"/>
    <cellStyle name="SHADEDSTORES 3" xfId="1206" xr:uid="{A8F76730-5199-4EBE-AA6D-A047B9DC72E8}"/>
    <cellStyle name="SHADEDSTORES 4" xfId="7853" xr:uid="{A373B144-CE54-415D-8374-88BA2C070A0E}"/>
    <cellStyle name="SHADEDSTORES 5" xfId="8915" xr:uid="{F1679368-EE42-4537-BEA3-DE2BEA404F87}"/>
    <cellStyle name="SHADEDSTORES 6" xfId="9401" xr:uid="{59157BAC-D4C4-407B-9823-76A364E55D46}"/>
    <cellStyle name="SHADEDSTORES_Forecast Flash Report" xfId="969" xr:uid="{00000000-0005-0000-0000-0000C4030000}"/>
    <cellStyle name="SheetTitle" xfId="8226" xr:uid="{1E29CFF7-D35E-4D4E-AF0A-82B645F18866}"/>
    <cellStyle name="specstores" xfId="300" xr:uid="{00000000-0005-0000-0000-0000C5030000}"/>
    <cellStyle name="Subtotal" xfId="297" xr:uid="{00000000-0005-0000-0000-0000C6030000}"/>
    <cellStyle name="Title 2" xfId="327" xr:uid="{00000000-0005-0000-0000-0000C7030000}"/>
    <cellStyle name="Title 3" xfId="291" xr:uid="{00000000-0005-0000-0000-0000C8030000}"/>
    <cellStyle name="To_Outputs" xfId="1216" xr:uid="{269CAA56-F162-4FF3-A991-C216633051A4}"/>
    <cellStyle name="Total" xfId="158" builtinId="25" customBuiltin="1"/>
    <cellStyle name="Total 2" xfId="1404" xr:uid="{CBA19F42-65EC-42B0-A915-C1D4BA2E73B5}"/>
    <cellStyle name="Verify" xfId="9370" xr:uid="{E3F09B08-B536-4720-A2EB-14F58612E9F9}"/>
    <cellStyle name="Vírgula 2" xfId="1167" xr:uid="{0B4DAF06-9035-445D-92C0-A624BB371C54}"/>
    <cellStyle name="Vírgula 2 2" xfId="9382" xr:uid="{C89D032A-1338-41EF-9747-85F5F577B35E}"/>
    <cellStyle name="Vírgula 3" xfId="8584" xr:uid="{AABCED76-5CDD-4697-A474-0FAD48F0E687}"/>
    <cellStyle name="Vírgula 3 2" xfId="12" xr:uid="{00000000-0005-0000-0000-0000CA030000}"/>
    <cellStyle name="Warning Text" xfId="156" builtinId="11" customBuiltin="1"/>
    <cellStyle name="Warning Text 2" xfId="1429" xr:uid="{D7E5B6AF-99EC-41FB-8B75-658D641758B0}"/>
  </cellStyles>
  <dxfs count="24">
    <dxf>
      <fill>
        <patternFill>
          <bgColor rgb="FF00B0F0"/>
        </patternFill>
      </fill>
    </dxf>
    <dxf>
      <fill>
        <patternFill>
          <bgColor rgb="FFFFC000"/>
        </patternFill>
      </fill>
    </dxf>
    <dxf>
      <fill>
        <patternFill>
          <bgColor rgb="FF92D050"/>
        </patternFill>
      </fill>
    </dxf>
    <dxf>
      <fill>
        <patternFill>
          <bgColor rgb="FF00B0F0"/>
        </patternFill>
      </fill>
    </dxf>
    <dxf>
      <fill>
        <patternFill>
          <bgColor rgb="FFFFC000"/>
        </patternFill>
      </fill>
    </dxf>
    <dxf>
      <fill>
        <patternFill>
          <bgColor rgb="FF92D050"/>
        </patternFill>
      </fill>
    </dxf>
    <dxf>
      <fill>
        <patternFill>
          <bgColor rgb="FF00B0F0"/>
        </patternFill>
      </fill>
    </dxf>
    <dxf>
      <fill>
        <patternFill>
          <bgColor rgb="FFFFC000"/>
        </patternFill>
      </fill>
    </dxf>
    <dxf>
      <fill>
        <patternFill>
          <bgColor rgb="FF92D050"/>
        </patternFill>
      </fill>
    </dxf>
    <dxf>
      <fill>
        <patternFill>
          <bgColor rgb="FF00B0F0"/>
        </patternFill>
      </fill>
    </dxf>
    <dxf>
      <fill>
        <patternFill>
          <bgColor rgb="FFFFC000"/>
        </patternFill>
      </fill>
    </dxf>
    <dxf>
      <fill>
        <patternFill>
          <bgColor rgb="FF92D050"/>
        </patternFill>
      </fill>
    </dxf>
    <dxf>
      <fill>
        <patternFill>
          <bgColor rgb="FF00B0F0"/>
        </patternFill>
      </fill>
    </dxf>
    <dxf>
      <fill>
        <patternFill>
          <bgColor rgb="FFFFC000"/>
        </patternFill>
      </fill>
    </dxf>
    <dxf>
      <fill>
        <patternFill>
          <bgColor rgb="FF92D050"/>
        </patternFill>
      </fill>
    </dxf>
    <dxf>
      <fill>
        <patternFill>
          <bgColor rgb="FF00B0F0"/>
        </patternFill>
      </fill>
    </dxf>
    <dxf>
      <fill>
        <patternFill>
          <bgColor rgb="FFFFC000"/>
        </patternFill>
      </fill>
    </dxf>
    <dxf>
      <fill>
        <patternFill>
          <bgColor rgb="FF92D050"/>
        </patternFill>
      </fill>
    </dxf>
    <dxf>
      <fill>
        <patternFill>
          <bgColor rgb="FF00B0F0"/>
        </patternFill>
      </fill>
    </dxf>
    <dxf>
      <fill>
        <patternFill>
          <bgColor rgb="FFFFC000"/>
        </patternFill>
      </fill>
    </dxf>
    <dxf>
      <fill>
        <patternFill>
          <bgColor rgb="FF92D050"/>
        </patternFill>
      </fill>
    </dxf>
    <dxf>
      <fill>
        <patternFill>
          <bgColor rgb="FF00B0F0"/>
        </patternFill>
      </fill>
    </dxf>
    <dxf>
      <fill>
        <patternFill>
          <bgColor rgb="FFFFC000"/>
        </patternFill>
      </fill>
    </dxf>
    <dxf>
      <fill>
        <patternFill>
          <bgColor rgb="FF92D050"/>
        </patternFill>
      </fill>
    </dxf>
  </dxfs>
  <tableStyles count="0" defaultTableStyle="TableStyleMedium2" defaultPivotStyle="PivotStyleLight16"/>
  <colors>
    <mruColors>
      <color rgb="FFFFFF99"/>
      <color rgb="FF9BBB59"/>
      <color rgb="FFFF5D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externalLink" Target="externalLinks/externalLink13.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8.xml"/><Relationship Id="rId34" Type="http://schemas.openxmlformats.org/officeDocument/2006/relationships/externalLink" Target="externalLinks/externalLink21.xml"/><Relationship Id="rId42"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externalLink" Target="externalLinks/externalLink12.xml"/><Relationship Id="rId33" Type="http://schemas.openxmlformats.org/officeDocument/2006/relationships/externalLink" Target="externalLinks/externalLink20.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29" Type="http://schemas.openxmlformats.org/officeDocument/2006/relationships/externalLink" Target="externalLinks/externalLink16.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1.xml"/><Relationship Id="rId32" Type="http://schemas.openxmlformats.org/officeDocument/2006/relationships/externalLink" Target="externalLinks/externalLink19.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externalLink" Target="externalLinks/externalLink15.xml"/><Relationship Id="rId36" Type="http://schemas.openxmlformats.org/officeDocument/2006/relationships/externalLink" Target="externalLinks/externalLink23.xml"/><Relationship Id="rId10" Type="http://schemas.openxmlformats.org/officeDocument/2006/relationships/worksheet" Target="worksheets/sheet10.xml"/><Relationship Id="rId19" Type="http://schemas.openxmlformats.org/officeDocument/2006/relationships/externalLink" Target="externalLinks/externalLink6.xml"/><Relationship Id="rId31" Type="http://schemas.openxmlformats.org/officeDocument/2006/relationships/externalLink" Target="externalLinks/externalLink1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externalLink" Target="externalLinks/externalLink14.xml"/><Relationship Id="rId30" Type="http://schemas.openxmlformats.org/officeDocument/2006/relationships/externalLink" Target="externalLinks/externalLink17.xml"/><Relationship Id="rId35" Type="http://schemas.openxmlformats.org/officeDocument/2006/relationships/externalLink" Target="externalLinks/externalLink22.xml"/><Relationship Id="rId43"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bnbs066\madden\98BRAND\98LRP\GAP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J:\Documents%20and%20Settings\cgarbe\Local%20Settings\Temporary%20Internet%20Files\OLK1B\FCOBUDG0607%20rev5-18-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mosaicco.sharepoint.com/app/CollabExcelInnerLoop.Prod_Americas_VSO_fc7d49e6_464912_3/bin/sandbox/SDs/K/Kwa.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afilprd3\data1_mosa\CUSTOS\Gest&#227;oPortoCompPE\GESEN\PdcGesen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mosaicco.sharepoint.com/mpls/private/eca/1%20-%20SD%20Analysis/1%20-%20Phosphate/1%20-%20Short%20Term%20Monthly%20Phosphate%20SD/North%20America/United%20States/Phosphate%20US%20Monthly%20SD.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Rdcpspxpm01\dados\Gestao%20de%20Risco%202007\Alvo\divida_nova.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mosaicco.sharepoint.com/Guilherme%20Azevedo/Series%20historica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J:\WINDOWS\Temp\Temporary%20Internet%20Files\OLK6B\MineralsBudg0506v4.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Z:\Network%20Users%20Public%20Folders\JCarroll\One-offs\Hugh\WellCare\WellCare%20-%20%202%20pager.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afilprd3\data1_mosa\Documents%20and%20Settings\rbandeira\My%20Documents\D&amp;T\Fertifos\3o.%20ITR\9301%20Consolida&#231;&#227;o%20Fertifos%20e%20tradu&#231;&#227;o%20(US%20Gaap)%20-%20(30%2009%200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ompaq\users\Data\Clientes\Unipar\2002\Imobilizado%20DQ.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zmpls001m\fzmplsdata\Joseph's%20Folder\Office\Excel\SDs\P\North%20America\PUSM\Phosphate%20US%20Monthly%20SD.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afilprd3\data1_mosa\USGAAP\Fosfertil\2010\Otimiza&#231;&#227;o%20-%20CAVICHINI\Convers&#227;o%20US%20GAAP_07.201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afilprd3\data1_mosa\A\Clientes\2008\Fosfertil\Auditoria%20Geral\Modelos%202006\MODELO%20concilia&#231;&#227;o%20US%20GAAP%20-%20DEZ_2006.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ompaq\users\Data\Clientes\Biosint&#233;tica\31.12.03\Administra&#231;&#227;o%20do%20JOB\Comparativo%20dez02%20x%20dez03.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afilprd3\data1_mosa\DOCUME~1\MARCOS~1.MOR\CONFIG~1\Temp\Diret&#243;rio%20tempor&#225;rio%201%20para%20ConsolidadoCaulim.zip\ConsolidadoDIO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BOB1\MODELS\COAST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zmpls001m\fzmplsdata\MPLS\PRIVATE\ECA\MSOffice\Excel\SDs\P\Margin%20and%20Price%20Charts\DAP%20Forecast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osaicco.sharepoint.com/app/CollabExcelInnerLoop.Prod_Americas_VSO_fc7d49e6_464912_3/bin/sandbox/SDs/P/Phosphate%20Prices%20and%20Margin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dmpls123m\fzmplsdata\MPLS\PRIVATE\ECA\MSOffice\Excel\SDs\P\North%20America\United%20States\Print-Versio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ZMPLS01N\DATA1\PRIVATE\ECA\MSOffice\Excel\SDs\K\Kw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mosaicco.sharepoint.com/ASPLAN/Trabalhos%20Mensais/PLAN0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zmpls001m\fzmplsdata\Joseph's%20Folder\Office\Excel\SDs\P\North%20America\PUSM\Sulphur%20S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on-Fcst Oct"/>
      <sheetName val="Recon Quick"/>
      <sheetName val="Recon Sept"/>
      <sheetName val="Topsheet"/>
      <sheetName val="Sales"/>
      <sheetName val="Seasonality"/>
      <sheetName val="GrMargin"/>
      <sheetName val="Spread"/>
      <sheetName val="Payroll"/>
      <sheetName val="Capital"/>
      <sheetName val="Rent"/>
      <sheetName val="Occup"/>
      <sheetName val="Depr"/>
      <sheetName val="Other Exp"/>
      <sheetName val="Assump"/>
      <sheetName val="Africa"/>
      <sheetName val="Ocean"/>
      <sheetName val="S Amer"/>
      <sheetName val="FSU"/>
      <sheetName val="N Amer"/>
      <sheetName val="S Asia"/>
      <sheetName val="Soc As"/>
      <sheetName val="World"/>
      <sheetName val="W Eur"/>
      <sheetName val="E Eur"/>
      <sheetName val="C Amer"/>
      <sheetName val="E Asia"/>
      <sheetName val="Mideast"/>
      <sheetName val="K3 Op Forecast 2020"/>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sheetData sheetId="10" refreshError="1"/>
      <sheetData sheetId="11" refreshError="1"/>
      <sheetData sheetId="12"/>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j"/>
      <sheetName val="Budget"/>
      <sheetName val="Contract Labor detail"/>
      <sheetName val="Print Outs"/>
      <sheetName val="opnsdetail"/>
    </sheetNames>
    <sheetDataSet>
      <sheetData sheetId="0" refreshError="1"/>
      <sheetData sheetId="1" refreshError="1"/>
      <sheetData sheetId="2" refreshError="1"/>
      <sheetData sheetId="3"/>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SU"/>
      <sheetName val="N Amer"/>
      <sheetName val="S Asia"/>
      <sheetName val="Soc As"/>
      <sheetName val="World"/>
      <sheetName val="Africa"/>
      <sheetName val="E Asia"/>
      <sheetName val="Mideast"/>
      <sheetName val="Ocean"/>
      <sheetName val="S Amer"/>
      <sheetName val="W Eur"/>
      <sheetName val="C Amer"/>
      <sheetName val="E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AIGESEN"/>
      <sheetName val="CAPA"/>
      <sheetName val="INDICE"/>
      <sheetName val="Comentários"/>
      <sheetName val="GESEN MINA -CR"/>
      <sheetName val="GESEN FERROVIA CR"/>
      <sheetName val="GESEN PORTO CR"/>
      <sheetName val="N22"/>
      <sheetName val="ParticNat"/>
      <sheetName val="CusteioTotal(manual)"/>
      <sheetName val="H EXTRAS"/>
      <sheetName val="Princ.Materiais"/>
      <sheetName val="Viagens"/>
      <sheetName val="Efetivo"/>
      <sheetName val="ParticPessoal"/>
      <sheetName val="ParticPessoal CT"/>
      <sheetName val="GESENAcid "/>
      <sheetName val="GESENAcidCont"/>
      <sheetName val="Inv99 GESEN"/>
      <sheetName val="7N2311"/>
      <sheetName val="7N2313"/>
      <sheetName val="7N2641"/>
      <sheetName val="7N2642"/>
      <sheetName val="7N2643"/>
      <sheetName val="7N2644"/>
      <sheetName val="Bdados"/>
      <sheetName val="Materiais"/>
      <sheetName val="CusteioTotal"/>
      <sheetName val="GESEN MINA-CC"/>
      <sheetName val="GESEN FERROVIA-CC"/>
      <sheetName val="GESEN PORTO-CC"/>
    </sheetNames>
    <sheetDataSet>
      <sheetData sheetId="0" refreshError="1">
        <row r="11">
          <cell r="O11">
            <v>0</v>
          </cell>
        </row>
        <row r="12">
          <cell r="O12">
            <v>18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Mosaic Market Shares"/>
      <sheetName val="Phoschem 2010 Sales Plan"/>
      <sheetName val="Phoschem 2009 Sales Plan"/>
      <sheetName val="US Phosphate Charts"/>
      <sheetName val="AS1 US Phosphate Charts"/>
      <sheetName val="World Phosphate Charts"/>
      <sheetName val="Trade Grids"/>
      <sheetName val="U.S. Phos Demand by Crop"/>
      <sheetName val="AS1 U.S. Phos Demand by Crop"/>
      <sheetName val="US Phos Use and Shipments"/>
      <sheetName val="AS1 US Phos Use and Shipments"/>
      <sheetName val="U.S. PA Operating Rates"/>
      <sheetName val="PA OR M 1011"/>
      <sheetName val="PA OR M 0910"/>
      <sheetName val="PA OR M 0809"/>
      <sheetName val="PA OR M 0708"/>
      <sheetName val="PA OR M"/>
      <sheetName val="AP OR M 1011"/>
      <sheetName val="AP OR M 0910"/>
      <sheetName val="AP OR M 0809"/>
      <sheetName val="AP OR M 0708"/>
      <sheetName val="AP OR M"/>
      <sheetName val="US Annual SD"/>
      <sheetName val="AS1 US Annual SD"/>
      <sheetName val="DAP+MAP SD M 1011"/>
      <sheetName val="AS1 DAP+MAP SD M 1011"/>
      <sheetName val="DAP+MAP SD M 0910"/>
      <sheetName val="AS1 DAP+MAP SD M 0910"/>
      <sheetName val="DAP+MAP SD M 0809"/>
      <sheetName val="DAP+MAP SD M 0708"/>
      <sheetName val="DAP+MAP SD M 0607"/>
      <sheetName val="DAP+MAP SD M"/>
      <sheetName val="DAP SD M 1011"/>
      <sheetName val="AS1 DAP SD M 1011"/>
      <sheetName val="DAP SD M 0910"/>
      <sheetName val="AS1 DAP SD M 0910"/>
      <sheetName val="DAP SD M 0809"/>
      <sheetName val="DAP SD M 0708"/>
      <sheetName val="DAP SD M 0607"/>
      <sheetName val="DAP-MAP XPTS 0910"/>
      <sheetName val="DAP XPTS M 1011"/>
      <sheetName val="DAP XPTS M 0910"/>
      <sheetName val="DAP XPTS M 0809"/>
      <sheetName val="DAP XPTS M 0708"/>
      <sheetName val="DAP XPTS M 0607"/>
      <sheetName val="DAP SD M"/>
      <sheetName val="DAP XPTS A"/>
      <sheetName val="DAP XPTS M"/>
      <sheetName val="DAP XPTS 07-08"/>
      <sheetName val="DAP XPTS 06-07"/>
      <sheetName val="DAP XPTS 05-06"/>
      <sheetName val="DAP XPTS 04-05"/>
      <sheetName val="DAP XPTS 03-04"/>
      <sheetName val="DAP XPTS 02-03"/>
      <sheetName val="DAP XPTS 01-02"/>
      <sheetName val="DAP XPTS 00-01"/>
      <sheetName val="DAP XPTS 99-00"/>
      <sheetName val="DAP XPTS 98-99"/>
      <sheetName val="DAP XPTS 97-98"/>
      <sheetName val="DAP XPTS 96-97"/>
      <sheetName val="DAP XPTS 95-96"/>
      <sheetName val="DAP XPTS 94-95"/>
      <sheetName val="DAP XPTS 93-94"/>
      <sheetName val="DAP XPTS 92-93"/>
      <sheetName val="DAP XPTS 91-92"/>
      <sheetName val="MAP SD M 1011"/>
      <sheetName val="AS1 MAP SD M 1011"/>
      <sheetName val="MAP SD M 0910"/>
      <sheetName val="AS1 MAP SD M 0910"/>
      <sheetName val="MAP SD M 0809"/>
      <sheetName val="MAP SD M 0708"/>
      <sheetName val="MAP SD M 0607"/>
      <sheetName val="MAP SD M"/>
      <sheetName val="MAP XPTS A"/>
      <sheetName val="MAP XPTS M 1011"/>
      <sheetName val="MAP XPTS M 0910"/>
      <sheetName val="MAP XPTS M 0809"/>
      <sheetName val="MAP XPTS M 0708"/>
      <sheetName val="MAP XPTS M 0607"/>
      <sheetName val="MAP XPTS M"/>
      <sheetName val="MAP XPTS 05-06"/>
      <sheetName val="MAP XPTS 04-05"/>
      <sheetName val="MAP XPTS 03-04"/>
      <sheetName val="MAP XPTS 02-03"/>
      <sheetName val="MAP XPTS 01-02"/>
      <sheetName val="MAP XPTS 00-01"/>
      <sheetName val="MAP XPTS 99-00"/>
      <sheetName val="MAP XPTS 98-99"/>
      <sheetName val="MAP XPTS 97-98"/>
      <sheetName val="TSP SD A"/>
      <sheetName val="AS1 TSP SD A"/>
      <sheetName val="TSP OR M"/>
      <sheetName val="TSP SD M 1011"/>
      <sheetName val="AS1 TSP SD M 1011"/>
      <sheetName val="TSP SD M 0910"/>
      <sheetName val="AS1 TSP SD M 0910"/>
      <sheetName val="TSP SD M 0809"/>
      <sheetName val="TSP SD M 0708"/>
      <sheetName val="TSP SD M 0607"/>
      <sheetName val="TSP XPTS M 0607"/>
      <sheetName val="TSP SD M"/>
      <sheetName val="TSP XPTS A"/>
      <sheetName val="TSP XPTS M"/>
      <sheetName val="TSP XPTS 04-05"/>
      <sheetName val="TSP XPTS 03-04"/>
      <sheetName val="TSP XPTS 02-03"/>
      <sheetName val="TSP XPTS 01-02"/>
      <sheetName val="TSP XPTS 00-01"/>
      <sheetName val="TSP XPTS 99-00"/>
      <sheetName val="TSP XPTS 98-99"/>
      <sheetName val="US Phosphate Use and Shipments"/>
      <sheetName val="U.S. Phosphate Demand by Cr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vida_nova"/>
      <sheetName val="#REF"/>
      <sheetName val="Anual_R$"/>
      <sheetName val="Key Analyst Data"/>
      <sheetName val="Text Data"/>
      <sheetName val="Ratio _Calculations"/>
      <sheetName val="Report_US$"/>
      <sheetName val="DADOS"/>
      <sheetName val="AbertoBD"/>
      <sheetName val="Resumo"/>
      <sheetName val="BcoDadosReal"/>
      <sheetName val="Mes"/>
      <sheetName val="Consolida Investimento"/>
      <sheetName val="GraficoNaedy"/>
      <sheetName val="IST-Fab."/>
      <sheetName val="PCX"/>
      <sheetName val="Configuração"/>
      <sheetName val="Colours"/>
      <sheetName val="Scenario"/>
      <sheetName val="Aux"/>
      <sheetName val="RiskFactors"/>
      <sheetName val="CVRD &amp; INCO"/>
      <sheetName val="CVRD"/>
      <sheetName val="INCO"/>
      <sheetName val="Ferrous"/>
      <sheetName val="NonFerrous"/>
      <sheetName val="Aluminum"/>
      <sheetName val="Logistics "/>
      <sheetName val="Coal"/>
      <sheetName val="Hedge"/>
      <sheetName val="HedgeAd"/>
      <sheetName val="Bridge"/>
      <sheetName val="Debt"/>
      <sheetName val="New_debt"/>
      <sheetName val="Ratios"/>
      <sheetName val="Issue ON"/>
      <sheetName val="Issue ON_PN"/>
      <sheetName val="Issue Agio Valepar"/>
      <sheetName val="Cálculos "/>
      <sheetName val="BASE"/>
      <sheetName val="Refinery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tos Dia"/>
      <sheetName val="Produtos Mes"/>
      <sheetName val="Produtos Ano"/>
      <sheetName val="Indice Precos Mes"/>
      <sheetName val="Indice Precos Ano"/>
      <sheetName val="Premissa"/>
      <sheetName val="Base Dados"/>
      <sheetName val="Aspecto; Perigo"/>
      <sheetName val="Aspecto-Perigo"/>
      <sheetName val="Produtos_Dia"/>
      <sheetName val="Aux"/>
      <sheetName val="Produtos_Mes"/>
      <sheetName val="Produtos_Ano"/>
      <sheetName val="Indice_Precos_Mes"/>
      <sheetName val="Indice_Precos_Ano"/>
      <sheetName val="Base_Dados"/>
      <sheetName val="Plan1"/>
      <sheetName val="Principal"/>
      <sheetName val="BD"/>
      <sheetName val="STATU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l Loc PerTon"/>
      <sheetName val="All Loc Cost"/>
      <sheetName val="Summary"/>
      <sheetName val="HP"/>
      <sheetName val="SFM"/>
      <sheetName val="WG"/>
      <sheetName val="FTG"/>
      <sheetName val="FCO"/>
      <sheetName val="HOP"/>
      <sheetName val="KIN"/>
      <sheetName val="MineralsBudg0506v4"/>
    </sheetNames>
    <sheetDataSet>
      <sheetData sheetId="0" refreshError="1"/>
      <sheetData sheetId="1"/>
      <sheetData sheetId="2" refreshError="1"/>
      <sheetData sheetId="3"/>
      <sheetData sheetId="4">
        <row r="6">
          <cell r="B6">
            <v>2648000</v>
          </cell>
        </row>
        <row r="41">
          <cell r="B41">
            <v>16.206284793735598</v>
          </cell>
          <cell r="C41">
            <v>15.480565438483834</v>
          </cell>
          <cell r="D41">
            <v>16.775213506884143</v>
          </cell>
          <cell r="E41">
            <v>16.296292851959929</v>
          </cell>
        </row>
      </sheetData>
      <sheetData sheetId="5"/>
      <sheetData sheetId="6"/>
      <sheetData sheetId="7"/>
      <sheetData sheetId="8"/>
      <sheetData sheetId="9"/>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CIQHiddenCacheSheet"/>
      <sheetName val="CSC"/>
      <sheetName val="Sheet1"/>
      <sheetName val="Stock Price Input"/>
      <sheetName val="Stock Graph"/>
    </sheetNames>
    <sheetDataSet>
      <sheetData sheetId="0" refreshError="1"/>
      <sheetData sheetId="1">
        <row r="28">
          <cell r="R28" t="str">
            <v>Wellington Management Company, LLP</v>
          </cell>
        </row>
        <row r="29">
          <cell r="R29" t="str">
            <v>BlackRock, Inc.</v>
          </cell>
        </row>
        <row r="30">
          <cell r="R30" t="str">
            <v>T. Rowe Price Group, Inc.</v>
          </cell>
        </row>
        <row r="31">
          <cell r="R31" t="str">
            <v>The Vanguard Group, Inc.</v>
          </cell>
        </row>
        <row r="32">
          <cell r="R32" t="str">
            <v>Addison Clark Management, L.L.C.</v>
          </cell>
        </row>
        <row r="33">
          <cell r="R33" t="str">
            <v>State Street Global Advisors, Inc.</v>
          </cell>
        </row>
        <row r="34">
          <cell r="R34" t="str">
            <v>Daruma Capital Management, LLC</v>
          </cell>
        </row>
        <row r="35">
          <cell r="R35" t="str">
            <v>AllianceBernstein L.P.</v>
          </cell>
        </row>
        <row r="36">
          <cell r="R36" t="str">
            <v>JPMorgan Asset Management Holdings Inc.</v>
          </cell>
        </row>
        <row r="37">
          <cell r="R37" t="str">
            <v>Fidelity Investments</v>
          </cell>
        </row>
        <row r="49">
          <cell r="B49" t="str">
            <v>Cunningham, Alexander</v>
          </cell>
          <cell r="F49" t="str">
            <v>Chief Executive Officer and Director</v>
          </cell>
          <cell r="R49" t="str">
            <v>Gallitano, David</v>
          </cell>
          <cell r="V49" t="str">
            <v>Chairman, Chairman of Compensation Committee, Member of Nominating and Corporate Governance Committee and Member of Health Care Quality and Access Committee</v>
          </cell>
        </row>
        <row r="50">
          <cell r="B50" t="str">
            <v>Tran, Thomas</v>
          </cell>
          <cell r="F50" t="str">
            <v>Chief Financial Officer and Senior Vice President</v>
          </cell>
          <cell r="R50" t="str">
            <v>Cunningham, Alexander</v>
          </cell>
          <cell r="V50" t="str">
            <v>Chief Executive Officer and Director</v>
          </cell>
        </row>
        <row r="51">
          <cell r="B51" t="str">
            <v>Polen, Michael</v>
          </cell>
          <cell r="F51" t="str">
            <v>Senior Vice President of Operations</v>
          </cell>
          <cell r="R51" t="str">
            <v>Hickey, Kevin</v>
          </cell>
          <cell r="V51" t="str">
            <v>Lead Director, Chairman of Nominating &amp; Corporate Governance Committee, Member of Compensation Committee and Member of Health Care Quality &amp; Access Committee</v>
          </cell>
        </row>
        <row r="52">
          <cell r="B52" t="str">
            <v>Hebert, Maurice</v>
          </cell>
          <cell r="F52" t="str">
            <v>Chief Accounting Officer</v>
          </cell>
          <cell r="R52" t="str">
            <v>Graham, D.</v>
          </cell>
          <cell r="V52" t="str">
            <v>Director, Chairman of Regulatory Compliance Committee, Member of Nominating &amp; Corporate Governance Committee and Member of Health Care Quality &amp; Access Committee</v>
          </cell>
        </row>
        <row r="53">
          <cell r="B53" t="str">
            <v>Haddad, Gregg</v>
          </cell>
          <cell r="F53" t="str">
            <v>Vice President of Investor Relations</v>
          </cell>
          <cell r="R53" t="str">
            <v>Steele, Glenn</v>
          </cell>
          <cell r="V53" t="str">
            <v>Director, Chairman of Health Care Quality &amp; Access Committee and Member of Regulatory Compliance Committee</v>
          </cell>
        </row>
        <row r="54">
          <cell r="B54" t="str">
            <v>Todt, Blair</v>
          </cell>
          <cell r="F54" t="str">
            <v xml:space="preserve">Chief Compliance Officer and Senior Vice President </v>
          </cell>
          <cell r="R54" t="str">
            <v>Weaver, Paul</v>
          </cell>
          <cell r="V54" t="str">
            <v>Director, Chairman of Audit &amp; Finance Committee and Member of Compensation Committee</v>
          </cell>
        </row>
        <row r="55">
          <cell r="B55" t="str">
            <v>Iglesias, Lisa</v>
          </cell>
          <cell r="F55" t="str">
            <v>Senior Vice President, General Counsel and Secretary</v>
          </cell>
          <cell r="R55" t="str">
            <v>Michalik, Christian</v>
          </cell>
          <cell r="V55" t="str">
            <v>Director, Member of Nominating &amp; Corporate Governance Committee and Member of Audit &amp; Finance Committee</v>
          </cell>
        </row>
        <row r="56">
          <cell r="B56" t="str">
            <v>Anderson, Lawrence</v>
          </cell>
          <cell r="F56" t="str">
            <v>Chief Human Resources Officer and Senior Vice President</v>
          </cell>
          <cell r="R56" t="str">
            <v>Trubeck, William</v>
          </cell>
          <cell r="V56" t="str">
            <v>Director, Member of Regulatory Compliance Committee and Member of Audit &amp; Finance Committee</v>
          </cell>
        </row>
        <row r="57">
          <cell r="B57" t="str">
            <v>Summerill, Tom</v>
          </cell>
          <cell r="F57" t="str">
            <v>Chief Operating Officer of Florida</v>
          </cell>
          <cell r="R57" t="str">
            <v>Burt, Carol</v>
          </cell>
          <cell r="V57" t="str">
            <v>Director, Member of Compensation Committee and Member of Audit &amp; Finance Committee</v>
          </cell>
        </row>
        <row r="58">
          <cell r="B58" t="str">
            <v>Richter, John</v>
          </cell>
          <cell r="F58" t="str">
            <v>Chief Litigation Counsel and Vice President</v>
          </cell>
          <cell r="R58" t="str">
            <v>Campos, Roel</v>
          </cell>
          <cell r="V58" t="str">
            <v>Director</v>
          </cell>
        </row>
      </sheetData>
      <sheetData sheetId="2" refreshError="1"/>
      <sheetData sheetId="3">
        <row r="2">
          <cell r="A2">
            <v>41562</v>
          </cell>
        </row>
        <row r="3">
          <cell r="A3">
            <v>41561</v>
          </cell>
        </row>
        <row r="4">
          <cell r="A4">
            <v>41558</v>
          </cell>
        </row>
        <row r="5">
          <cell r="A5">
            <v>41557</v>
          </cell>
        </row>
        <row r="6">
          <cell r="A6">
            <v>41556</v>
          </cell>
        </row>
        <row r="7">
          <cell r="A7">
            <v>41555</v>
          </cell>
        </row>
        <row r="8">
          <cell r="A8">
            <v>41554</v>
          </cell>
        </row>
        <row r="9">
          <cell r="A9">
            <v>41551</v>
          </cell>
        </row>
        <row r="10">
          <cell r="A10">
            <v>41550</v>
          </cell>
        </row>
        <row r="11">
          <cell r="A11">
            <v>41549</v>
          </cell>
        </row>
        <row r="12">
          <cell r="A12">
            <v>41548</v>
          </cell>
        </row>
        <row r="13">
          <cell r="A13">
            <v>41547</v>
          </cell>
        </row>
        <row r="14">
          <cell r="A14">
            <v>41544</v>
          </cell>
        </row>
        <row r="15">
          <cell r="A15">
            <v>41543</v>
          </cell>
        </row>
        <row r="16">
          <cell r="A16">
            <v>41542</v>
          </cell>
        </row>
        <row r="17">
          <cell r="A17">
            <v>41541</v>
          </cell>
        </row>
        <row r="18">
          <cell r="A18">
            <v>41540</v>
          </cell>
        </row>
        <row r="19">
          <cell r="A19">
            <v>41537</v>
          </cell>
        </row>
        <row r="20">
          <cell r="A20">
            <v>41536</v>
          </cell>
        </row>
        <row r="21">
          <cell r="A21">
            <v>41535</v>
          </cell>
        </row>
        <row r="22">
          <cell r="A22">
            <v>41534</v>
          </cell>
        </row>
        <row r="23">
          <cell r="A23">
            <v>41533</v>
          </cell>
        </row>
        <row r="24">
          <cell r="A24">
            <v>41530</v>
          </cell>
        </row>
        <row r="25">
          <cell r="A25">
            <v>41529</v>
          </cell>
        </row>
        <row r="26">
          <cell r="A26">
            <v>41528</v>
          </cell>
        </row>
        <row r="27">
          <cell r="A27">
            <v>41527</v>
          </cell>
        </row>
        <row r="28">
          <cell r="A28">
            <v>41526</v>
          </cell>
        </row>
        <row r="29">
          <cell r="A29">
            <v>41523</v>
          </cell>
        </row>
        <row r="30">
          <cell r="A30">
            <v>41522</v>
          </cell>
        </row>
        <row r="31">
          <cell r="A31">
            <v>41521</v>
          </cell>
        </row>
        <row r="32">
          <cell r="A32">
            <v>41520</v>
          </cell>
        </row>
        <row r="33">
          <cell r="A33">
            <v>41516</v>
          </cell>
        </row>
        <row r="34">
          <cell r="A34">
            <v>41515</v>
          </cell>
        </row>
        <row r="35">
          <cell r="A35">
            <v>41514</v>
          </cell>
        </row>
        <row r="36">
          <cell r="A36">
            <v>41513</v>
          </cell>
        </row>
        <row r="37">
          <cell r="A37">
            <v>41512</v>
          </cell>
        </row>
        <row r="38">
          <cell r="A38">
            <v>41509</v>
          </cell>
        </row>
        <row r="39">
          <cell r="A39">
            <v>41508</v>
          </cell>
        </row>
        <row r="40">
          <cell r="A40">
            <v>41507</v>
          </cell>
        </row>
        <row r="41">
          <cell r="A41">
            <v>41506</v>
          </cell>
        </row>
        <row r="42">
          <cell r="A42">
            <v>41505</v>
          </cell>
        </row>
        <row r="43">
          <cell r="A43">
            <v>41502</v>
          </cell>
        </row>
        <row r="44">
          <cell r="A44">
            <v>41501</v>
          </cell>
        </row>
        <row r="45">
          <cell r="A45">
            <v>41500</v>
          </cell>
        </row>
        <row r="46">
          <cell r="A46">
            <v>41499</v>
          </cell>
        </row>
        <row r="47">
          <cell r="A47">
            <v>41498</v>
          </cell>
        </row>
        <row r="48">
          <cell r="A48">
            <v>41495</v>
          </cell>
        </row>
        <row r="49">
          <cell r="A49">
            <v>41494</v>
          </cell>
        </row>
        <row r="50">
          <cell r="A50">
            <v>41493</v>
          </cell>
        </row>
        <row r="51">
          <cell r="A51">
            <v>41492</v>
          </cell>
        </row>
        <row r="52">
          <cell r="A52">
            <v>41491</v>
          </cell>
        </row>
        <row r="53">
          <cell r="A53">
            <v>41488</v>
          </cell>
        </row>
        <row r="54">
          <cell r="A54">
            <v>41487</v>
          </cell>
        </row>
        <row r="55">
          <cell r="A55">
            <v>41486</v>
          </cell>
        </row>
        <row r="56">
          <cell r="A56">
            <v>41485</v>
          </cell>
        </row>
        <row r="57">
          <cell r="A57">
            <v>41484</v>
          </cell>
        </row>
        <row r="58">
          <cell r="A58">
            <v>41481</v>
          </cell>
        </row>
        <row r="59">
          <cell r="A59">
            <v>41480</v>
          </cell>
        </row>
        <row r="60">
          <cell r="A60">
            <v>41479</v>
          </cell>
        </row>
        <row r="61">
          <cell r="A61">
            <v>41478</v>
          </cell>
        </row>
        <row r="62">
          <cell r="A62">
            <v>41477</v>
          </cell>
        </row>
        <row r="63">
          <cell r="A63">
            <v>41474</v>
          </cell>
        </row>
        <row r="64">
          <cell r="A64">
            <v>41473</v>
          </cell>
        </row>
        <row r="65">
          <cell r="A65">
            <v>41472</v>
          </cell>
        </row>
        <row r="66">
          <cell r="A66">
            <v>41471</v>
          </cell>
        </row>
        <row r="67">
          <cell r="A67">
            <v>41470</v>
          </cell>
        </row>
        <row r="68">
          <cell r="A68">
            <v>41467</v>
          </cell>
        </row>
        <row r="69">
          <cell r="A69">
            <v>41466</v>
          </cell>
        </row>
        <row r="70">
          <cell r="A70">
            <v>41465</v>
          </cell>
        </row>
        <row r="71">
          <cell r="A71">
            <v>41464</v>
          </cell>
        </row>
        <row r="72">
          <cell r="A72">
            <v>41463</v>
          </cell>
        </row>
        <row r="73">
          <cell r="A73">
            <v>41460</v>
          </cell>
        </row>
        <row r="74">
          <cell r="A74">
            <v>41458</v>
          </cell>
        </row>
        <row r="75">
          <cell r="A75">
            <v>41457</v>
          </cell>
        </row>
        <row r="76">
          <cell r="A76">
            <v>41456</v>
          </cell>
        </row>
        <row r="77">
          <cell r="A77">
            <v>41453</v>
          </cell>
        </row>
        <row r="78">
          <cell r="A78">
            <v>41452</v>
          </cell>
        </row>
        <row r="79">
          <cell r="A79">
            <v>41451</v>
          </cell>
        </row>
        <row r="80">
          <cell r="A80">
            <v>41450</v>
          </cell>
        </row>
        <row r="81">
          <cell r="A81">
            <v>41449</v>
          </cell>
        </row>
        <row r="82">
          <cell r="A82">
            <v>41446</v>
          </cell>
        </row>
        <row r="83">
          <cell r="A83">
            <v>41445</v>
          </cell>
        </row>
        <row r="84">
          <cell r="A84">
            <v>41444</v>
          </cell>
        </row>
        <row r="85">
          <cell r="A85">
            <v>41443</v>
          </cell>
        </row>
        <row r="86">
          <cell r="A86">
            <v>41442</v>
          </cell>
        </row>
        <row r="87">
          <cell r="A87">
            <v>41439</v>
          </cell>
        </row>
        <row r="88">
          <cell r="A88">
            <v>41438</v>
          </cell>
        </row>
        <row r="89">
          <cell r="A89">
            <v>41437</v>
          </cell>
        </row>
        <row r="90">
          <cell r="A90">
            <v>41436</v>
          </cell>
        </row>
        <row r="91">
          <cell r="A91">
            <v>41435</v>
          </cell>
        </row>
        <row r="92">
          <cell r="A92">
            <v>41432</v>
          </cell>
        </row>
        <row r="93">
          <cell r="A93">
            <v>41431</v>
          </cell>
        </row>
        <row r="94">
          <cell r="A94">
            <v>41430</v>
          </cell>
        </row>
        <row r="95">
          <cell r="A95">
            <v>41429</v>
          </cell>
        </row>
        <row r="96">
          <cell r="A96">
            <v>41428</v>
          </cell>
        </row>
        <row r="97">
          <cell r="A97">
            <v>41425</v>
          </cell>
        </row>
        <row r="98">
          <cell r="A98">
            <v>41424</v>
          </cell>
        </row>
        <row r="99">
          <cell r="A99">
            <v>41423</v>
          </cell>
        </row>
        <row r="100">
          <cell r="A100">
            <v>41422</v>
          </cell>
        </row>
        <row r="101">
          <cell r="A101">
            <v>41418</v>
          </cell>
        </row>
        <row r="102">
          <cell r="A102">
            <v>41417</v>
          </cell>
        </row>
        <row r="103">
          <cell r="A103">
            <v>41416</v>
          </cell>
        </row>
        <row r="104">
          <cell r="A104">
            <v>41415</v>
          </cell>
        </row>
        <row r="105">
          <cell r="A105">
            <v>41414</v>
          </cell>
        </row>
        <row r="106">
          <cell r="A106">
            <v>41411</v>
          </cell>
        </row>
        <row r="107">
          <cell r="A107">
            <v>41410</v>
          </cell>
        </row>
        <row r="108">
          <cell r="A108">
            <v>41409</v>
          </cell>
        </row>
        <row r="109">
          <cell r="A109">
            <v>41408</v>
          </cell>
        </row>
        <row r="110">
          <cell r="A110">
            <v>41407</v>
          </cell>
        </row>
        <row r="111">
          <cell r="A111">
            <v>41404</v>
          </cell>
        </row>
        <row r="112">
          <cell r="A112">
            <v>41403</v>
          </cell>
        </row>
        <row r="113">
          <cell r="A113">
            <v>41402</v>
          </cell>
        </row>
        <row r="114">
          <cell r="A114">
            <v>41401</v>
          </cell>
        </row>
        <row r="115">
          <cell r="A115">
            <v>41400</v>
          </cell>
        </row>
        <row r="116">
          <cell r="A116">
            <v>41397</v>
          </cell>
        </row>
        <row r="117">
          <cell r="A117">
            <v>41396</v>
          </cell>
        </row>
        <row r="118">
          <cell r="A118">
            <v>41395</v>
          </cell>
        </row>
        <row r="119">
          <cell r="A119">
            <v>41394</v>
          </cell>
        </row>
        <row r="120">
          <cell r="A120">
            <v>41393</v>
          </cell>
        </row>
        <row r="121">
          <cell r="A121">
            <v>41390</v>
          </cell>
        </row>
        <row r="122">
          <cell r="A122">
            <v>41389</v>
          </cell>
        </row>
        <row r="123">
          <cell r="A123">
            <v>41388</v>
          </cell>
        </row>
        <row r="124">
          <cell r="A124">
            <v>41387</v>
          </cell>
        </row>
        <row r="125">
          <cell r="A125">
            <v>41386</v>
          </cell>
        </row>
        <row r="126">
          <cell r="A126">
            <v>41383</v>
          </cell>
        </row>
        <row r="127">
          <cell r="A127">
            <v>41382</v>
          </cell>
        </row>
        <row r="128">
          <cell r="A128">
            <v>41381</v>
          </cell>
        </row>
        <row r="129">
          <cell r="A129">
            <v>41380</v>
          </cell>
        </row>
        <row r="130">
          <cell r="A130">
            <v>41379</v>
          </cell>
        </row>
        <row r="131">
          <cell r="A131">
            <v>41376</v>
          </cell>
        </row>
        <row r="132">
          <cell r="A132">
            <v>41375</v>
          </cell>
        </row>
        <row r="133">
          <cell r="A133">
            <v>41374</v>
          </cell>
        </row>
        <row r="134">
          <cell r="A134">
            <v>41373</v>
          </cell>
        </row>
        <row r="135">
          <cell r="A135">
            <v>41372</v>
          </cell>
        </row>
        <row r="136">
          <cell r="A136">
            <v>41369</v>
          </cell>
        </row>
        <row r="137">
          <cell r="A137">
            <v>41368</v>
          </cell>
        </row>
        <row r="138">
          <cell r="A138">
            <v>41367</v>
          </cell>
        </row>
        <row r="139">
          <cell r="A139">
            <v>41366</v>
          </cell>
        </row>
        <row r="140">
          <cell r="A140">
            <v>41365</v>
          </cell>
        </row>
        <row r="141">
          <cell r="A141">
            <v>41361</v>
          </cell>
        </row>
        <row r="142">
          <cell r="A142">
            <v>41360</v>
          </cell>
        </row>
        <row r="143">
          <cell r="A143">
            <v>41359</v>
          </cell>
        </row>
        <row r="144">
          <cell r="A144">
            <v>41358</v>
          </cell>
        </row>
        <row r="145">
          <cell r="A145">
            <v>41355</v>
          </cell>
        </row>
        <row r="146">
          <cell r="A146">
            <v>41354</v>
          </cell>
        </row>
        <row r="147">
          <cell r="A147">
            <v>41353</v>
          </cell>
        </row>
        <row r="148">
          <cell r="A148">
            <v>41352</v>
          </cell>
        </row>
        <row r="149">
          <cell r="A149">
            <v>41351</v>
          </cell>
        </row>
        <row r="150">
          <cell r="A150">
            <v>41348</v>
          </cell>
        </row>
        <row r="151">
          <cell r="A151">
            <v>41347</v>
          </cell>
        </row>
        <row r="152">
          <cell r="A152">
            <v>41346</v>
          </cell>
        </row>
        <row r="153">
          <cell r="A153">
            <v>41345</v>
          </cell>
        </row>
        <row r="154">
          <cell r="A154">
            <v>41344</v>
          </cell>
        </row>
        <row r="155">
          <cell r="A155">
            <v>41341</v>
          </cell>
        </row>
        <row r="156">
          <cell r="A156">
            <v>41340</v>
          </cell>
        </row>
        <row r="157">
          <cell r="A157">
            <v>41339</v>
          </cell>
        </row>
        <row r="158">
          <cell r="A158">
            <v>41338</v>
          </cell>
        </row>
        <row r="159">
          <cell r="A159">
            <v>41337</v>
          </cell>
        </row>
        <row r="160">
          <cell r="A160">
            <v>41334</v>
          </cell>
        </row>
        <row r="161">
          <cell r="A161">
            <v>41333</v>
          </cell>
        </row>
        <row r="162">
          <cell r="A162">
            <v>41332</v>
          </cell>
        </row>
        <row r="163">
          <cell r="A163">
            <v>41331</v>
          </cell>
        </row>
        <row r="164">
          <cell r="A164">
            <v>41330</v>
          </cell>
        </row>
        <row r="165">
          <cell r="A165">
            <v>41327</v>
          </cell>
        </row>
        <row r="166">
          <cell r="A166">
            <v>41326</v>
          </cell>
        </row>
        <row r="167">
          <cell r="A167">
            <v>41325</v>
          </cell>
        </row>
        <row r="168">
          <cell r="A168">
            <v>41324</v>
          </cell>
        </row>
        <row r="169">
          <cell r="A169">
            <v>41320</v>
          </cell>
        </row>
        <row r="170">
          <cell r="A170">
            <v>41319</v>
          </cell>
        </row>
        <row r="171">
          <cell r="A171">
            <v>41318</v>
          </cell>
        </row>
        <row r="172">
          <cell r="A172">
            <v>41317</v>
          </cell>
        </row>
        <row r="173">
          <cell r="A173">
            <v>41316</v>
          </cell>
        </row>
        <row r="174">
          <cell r="A174">
            <v>41313</v>
          </cell>
        </row>
        <row r="175">
          <cell r="A175">
            <v>41312</v>
          </cell>
        </row>
        <row r="176">
          <cell r="A176">
            <v>41311</v>
          </cell>
        </row>
        <row r="177">
          <cell r="A177">
            <v>41310</v>
          </cell>
        </row>
        <row r="178">
          <cell r="A178">
            <v>41309</v>
          </cell>
        </row>
        <row r="179">
          <cell r="A179">
            <v>41306</v>
          </cell>
        </row>
        <row r="180">
          <cell r="A180">
            <v>41305</v>
          </cell>
        </row>
        <row r="181">
          <cell r="A181">
            <v>41304</v>
          </cell>
        </row>
        <row r="182">
          <cell r="A182">
            <v>41303</v>
          </cell>
        </row>
        <row r="183">
          <cell r="A183">
            <v>41302</v>
          </cell>
        </row>
        <row r="184">
          <cell r="A184">
            <v>41299</v>
          </cell>
        </row>
        <row r="185">
          <cell r="A185">
            <v>41298</v>
          </cell>
        </row>
        <row r="186">
          <cell r="A186">
            <v>41297</v>
          </cell>
        </row>
        <row r="187">
          <cell r="A187">
            <v>41296</v>
          </cell>
        </row>
        <row r="188">
          <cell r="A188">
            <v>41292</v>
          </cell>
        </row>
        <row r="189">
          <cell r="A189">
            <v>41291</v>
          </cell>
        </row>
        <row r="190">
          <cell r="A190">
            <v>41290</v>
          </cell>
        </row>
        <row r="191">
          <cell r="A191">
            <v>41289</v>
          </cell>
        </row>
        <row r="192">
          <cell r="A192">
            <v>41288</v>
          </cell>
        </row>
        <row r="193">
          <cell r="A193">
            <v>41285</v>
          </cell>
        </row>
        <row r="194">
          <cell r="A194">
            <v>41284</v>
          </cell>
        </row>
        <row r="195">
          <cell r="A195">
            <v>41283</v>
          </cell>
        </row>
        <row r="196">
          <cell r="A196">
            <v>41282</v>
          </cell>
        </row>
        <row r="197">
          <cell r="A197">
            <v>41281</v>
          </cell>
        </row>
        <row r="198">
          <cell r="A198">
            <v>41278</v>
          </cell>
        </row>
        <row r="199">
          <cell r="A199">
            <v>41277</v>
          </cell>
        </row>
        <row r="200">
          <cell r="A200">
            <v>41276</v>
          </cell>
        </row>
        <row r="201">
          <cell r="A201">
            <v>41274</v>
          </cell>
        </row>
        <row r="202">
          <cell r="A202">
            <v>41271</v>
          </cell>
        </row>
        <row r="203">
          <cell r="A203">
            <v>41270</v>
          </cell>
        </row>
        <row r="204">
          <cell r="A204">
            <v>41269</v>
          </cell>
        </row>
        <row r="205">
          <cell r="A205">
            <v>41267</v>
          </cell>
        </row>
        <row r="206">
          <cell r="A206">
            <v>41264</v>
          </cell>
        </row>
        <row r="207">
          <cell r="A207">
            <v>41263</v>
          </cell>
        </row>
        <row r="208">
          <cell r="A208">
            <v>41262</v>
          </cell>
        </row>
        <row r="209">
          <cell r="A209">
            <v>41261</v>
          </cell>
        </row>
        <row r="210">
          <cell r="A210">
            <v>41260</v>
          </cell>
        </row>
        <row r="211">
          <cell r="A211">
            <v>41257</v>
          </cell>
        </row>
        <row r="212">
          <cell r="A212">
            <v>41256</v>
          </cell>
        </row>
        <row r="213">
          <cell r="A213">
            <v>41255</v>
          </cell>
        </row>
        <row r="214">
          <cell r="A214">
            <v>41254</v>
          </cell>
        </row>
        <row r="215">
          <cell r="A215">
            <v>41253</v>
          </cell>
        </row>
        <row r="216">
          <cell r="A216">
            <v>41250</v>
          </cell>
        </row>
        <row r="217">
          <cell r="A217">
            <v>41249</v>
          </cell>
        </row>
        <row r="218">
          <cell r="A218">
            <v>41248</v>
          </cell>
        </row>
        <row r="219">
          <cell r="A219">
            <v>41247</v>
          </cell>
        </row>
        <row r="220">
          <cell r="A220">
            <v>41246</v>
          </cell>
        </row>
        <row r="221">
          <cell r="A221">
            <v>41243</v>
          </cell>
        </row>
        <row r="222">
          <cell r="A222">
            <v>41242</v>
          </cell>
        </row>
        <row r="223">
          <cell r="A223">
            <v>41241</v>
          </cell>
        </row>
        <row r="224">
          <cell r="A224">
            <v>41240</v>
          </cell>
        </row>
        <row r="225">
          <cell r="A225">
            <v>41239</v>
          </cell>
        </row>
        <row r="226">
          <cell r="A226">
            <v>41236</v>
          </cell>
        </row>
        <row r="227">
          <cell r="A227">
            <v>41234</v>
          </cell>
        </row>
        <row r="228">
          <cell r="A228">
            <v>41233</v>
          </cell>
        </row>
        <row r="229">
          <cell r="A229">
            <v>41232</v>
          </cell>
        </row>
        <row r="230">
          <cell r="A230">
            <v>41229</v>
          </cell>
        </row>
        <row r="231">
          <cell r="A231">
            <v>41228</v>
          </cell>
        </row>
        <row r="232">
          <cell r="A232">
            <v>41227</v>
          </cell>
        </row>
        <row r="233">
          <cell r="A233">
            <v>41226</v>
          </cell>
        </row>
        <row r="234">
          <cell r="A234">
            <v>41225</v>
          </cell>
        </row>
        <row r="235">
          <cell r="A235">
            <v>41222</v>
          </cell>
        </row>
        <row r="236">
          <cell r="A236">
            <v>41221</v>
          </cell>
        </row>
        <row r="237">
          <cell r="A237">
            <v>41220</v>
          </cell>
        </row>
        <row r="238">
          <cell r="A238">
            <v>41219</v>
          </cell>
        </row>
        <row r="239">
          <cell r="A239">
            <v>41218</v>
          </cell>
        </row>
        <row r="240">
          <cell r="A240">
            <v>41215</v>
          </cell>
        </row>
        <row r="241">
          <cell r="A241">
            <v>41214</v>
          </cell>
        </row>
        <row r="242">
          <cell r="A242">
            <v>41213</v>
          </cell>
        </row>
        <row r="243">
          <cell r="A243">
            <v>41208</v>
          </cell>
        </row>
        <row r="244">
          <cell r="A244">
            <v>41207</v>
          </cell>
        </row>
        <row r="245">
          <cell r="A245">
            <v>41206</v>
          </cell>
        </row>
        <row r="246">
          <cell r="A246">
            <v>41205</v>
          </cell>
        </row>
        <row r="247">
          <cell r="A247">
            <v>41204</v>
          </cell>
        </row>
        <row r="248">
          <cell r="A248">
            <v>41201</v>
          </cell>
        </row>
        <row r="249">
          <cell r="A249">
            <v>41200</v>
          </cell>
        </row>
        <row r="250">
          <cell r="A250">
            <v>41199</v>
          </cell>
        </row>
        <row r="251">
          <cell r="A251">
            <v>41198</v>
          </cell>
        </row>
        <row r="252">
          <cell r="A252">
            <v>41197</v>
          </cell>
        </row>
      </sheetData>
      <sheetData sheetId="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sfertil Base 30.09.07"/>
      <sheetName val="Fertifos Base 30.09.07"/>
      <sheetName val="1.Conciliação USxBR (Fosfertil)"/>
      <sheetName val="2.Consolidação USxBR (Fertifos)"/>
      <sheetName val=" 3.Almoxarifado"/>
      <sheetName val="4.Mapa Imobilizado"/>
      <sheetName val="5.Ajustes Imobilizado FF"/>
      <sheetName val="6.Imp recuperar"/>
      <sheetName val="7.SFAS 143 novo"/>
      <sheetName val="8.Juros capitalizados FF"/>
      <sheetName val="9.Plano de pensão 2006"/>
      <sheetName val="10.IR Diferido FF"/>
      <sheetName val="11{ppc} .BAL CONSOLIDADO"/>
      <sheetName val="12.{ppc} RES_CONSOLIDADOS 2007"/>
      <sheetName val="XREF"/>
      <sheetName val="Tickmarks"/>
      <sheetName val="Data-Ja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pa movimentação jan-dez-02"/>
      <sheetName val="Mapa Movimentação out-dez-02"/>
      <sheetName val="Global Depreciação"/>
      <sheetName val="Parâmetro"/>
      <sheetName val="Obras em Andamento"/>
      <sheetName val="Obras em andamento (2)"/>
      <sheetName val="teste de adição"/>
      <sheetName val="Teste Baixas"/>
      <sheetName val="XREF"/>
      <sheetName val="Tickmarks "/>
      <sheetName val="Total Est"/>
    </sheetNames>
    <sheetDataSet>
      <sheetData sheetId="0"/>
      <sheetData sheetId="1"/>
      <sheetData sheetId="2"/>
      <sheetData sheetId="3"/>
      <sheetData sheetId="4"/>
      <sheetData sheetId="5"/>
      <sheetData sheetId="6"/>
      <sheetData sheetId="7"/>
      <sheetData sheetId="8"/>
      <sheetData sheetId="9" refreshError="1">
        <row r="11">
          <cell r="B11" t="str">
            <v>Estaremos propondo ajuste para direito de uso de telefone, visto que o mesmo não possui valor comercial</v>
          </cell>
        </row>
        <row r="14">
          <cell r="G14" t="e">
            <v>#REF!</v>
          </cell>
        </row>
      </sheetData>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P&amp;S STATS FOR CHARTS"/>
      <sheetName val="NA P USE"/>
      <sheetName val="Trade Grids"/>
      <sheetName val="PA OR M"/>
      <sheetName val="AP OR M"/>
      <sheetName val="DAP SD A"/>
      <sheetName val="DAP SD M"/>
      <sheetName val="DAP XPTS A"/>
      <sheetName val="DAP XPTS M"/>
      <sheetName val="DAP XPTS 02-03"/>
      <sheetName val="DAP XPTS 01-02"/>
      <sheetName val="DAP XPTS 00-01"/>
      <sheetName val="DAP XPTS 99-00"/>
      <sheetName val="DAP XPTS 98-99"/>
      <sheetName val="DAP XPTS 97-98"/>
      <sheetName val="DAP XPTS 96-97"/>
      <sheetName val="DAP XPTS 95-96"/>
      <sheetName val="DAP XPTS 94-95"/>
      <sheetName val="DAP XPTS 93-94"/>
      <sheetName val="DAP XPTS 92-93"/>
      <sheetName val="DAP XPTS 91-92"/>
      <sheetName val="MAP SD A"/>
      <sheetName val="MAP SD M"/>
      <sheetName val="MAP XPTS A"/>
      <sheetName val="MAP XPTS M"/>
      <sheetName val="MAP XPTS 02-03"/>
      <sheetName val="MAP XPTS 01-02"/>
      <sheetName val="MAP XPTS 00-01"/>
      <sheetName val="MAP XPTS 99-00"/>
      <sheetName val="MAP XPTS 98-99"/>
      <sheetName val="MAP XPTS 97-98"/>
      <sheetName val="TSP SD A"/>
      <sheetName val="TSP SD M"/>
      <sheetName val="TSP OR M"/>
      <sheetName val="TSP XPTS A"/>
      <sheetName val="TSP XPTS M"/>
      <sheetName val="TSP XPTS 02-03"/>
      <sheetName val="TSP XPTS 01-02"/>
      <sheetName val="TSP XPTS 00-01"/>
      <sheetName val="TSP XPTS 99-00"/>
      <sheetName val="TSP XPTS 98-99"/>
      <sheetName val="Assump"/>
    </sheetNames>
    <sheetDataSet>
      <sheetData sheetId="0">
        <row r="6">
          <cell r="AF6">
            <v>80</v>
          </cell>
        </row>
      </sheetData>
      <sheetData sheetId="1">
        <row r="9">
          <cell r="B9">
            <v>1990</v>
          </cell>
        </row>
      </sheetData>
      <sheetData sheetId="2" refreshError="1">
        <row r="6">
          <cell r="AF6">
            <v>80</v>
          </cell>
          <cell r="AG6">
            <v>81</v>
          </cell>
          <cell r="AH6">
            <v>82</v>
          </cell>
          <cell r="AI6">
            <v>83</v>
          </cell>
          <cell r="AJ6">
            <v>84</v>
          </cell>
          <cell r="AK6">
            <v>85</v>
          </cell>
          <cell r="AL6">
            <v>86</v>
          </cell>
          <cell r="AM6">
            <v>87</v>
          </cell>
          <cell r="AN6">
            <v>88</v>
          </cell>
          <cell r="AO6">
            <v>89</v>
          </cell>
          <cell r="AP6">
            <v>90</v>
          </cell>
          <cell r="AQ6">
            <v>91</v>
          </cell>
          <cell r="AR6">
            <v>92</v>
          </cell>
          <cell r="AS6">
            <v>93</v>
          </cell>
          <cell r="AT6">
            <v>94</v>
          </cell>
          <cell r="AU6">
            <v>95</v>
          </cell>
          <cell r="AV6">
            <v>96</v>
          </cell>
          <cell r="AW6">
            <v>97</v>
          </cell>
          <cell r="AX6">
            <v>98</v>
          </cell>
          <cell r="AY6">
            <v>99</v>
          </cell>
          <cell r="AZ6" t="str">
            <v>00</v>
          </cell>
          <cell r="BL6">
            <v>46.000000000000007</v>
          </cell>
          <cell r="BM6">
            <v>42.858024527813996</v>
          </cell>
        </row>
        <row r="7">
          <cell r="BL7">
            <v>45.762799263351752</v>
          </cell>
          <cell r="BM7">
            <v>45.176388881601611</v>
          </cell>
        </row>
        <row r="8">
          <cell r="BL8">
            <v>36.293139293139298</v>
          </cell>
          <cell r="BM8">
            <v>47.277133215799722</v>
          </cell>
          <cell r="BT8">
            <v>82</v>
          </cell>
          <cell r="BV8">
            <v>9.4594594594594597</v>
          </cell>
          <cell r="BW8">
            <v>11.672022955550304</v>
          </cell>
          <cell r="CD8">
            <v>82</v>
          </cell>
          <cell r="CF8">
            <v>10.969230769230769</v>
          </cell>
          <cell r="CG8">
            <v>12.611301977092324</v>
          </cell>
        </row>
        <row r="9">
          <cell r="B9">
            <v>5.43</v>
          </cell>
          <cell r="C9">
            <v>5.43</v>
          </cell>
          <cell r="D9">
            <v>4.8099999999999996</v>
          </cell>
          <cell r="E9">
            <v>4.1399999999999997</v>
          </cell>
          <cell r="F9">
            <v>4.9000000000000004</v>
          </cell>
          <cell r="G9">
            <v>4.66</v>
          </cell>
          <cell r="H9">
            <v>4.18</v>
          </cell>
          <cell r="I9">
            <v>4.01</v>
          </cell>
          <cell r="J9">
            <v>4.1284999999999998</v>
          </cell>
          <cell r="K9">
            <v>4.1242999999999999</v>
          </cell>
          <cell r="L9">
            <v>4.34</v>
          </cell>
          <cell r="M9">
            <v>4.26</v>
          </cell>
          <cell r="N9">
            <v>4.218</v>
          </cell>
          <cell r="O9">
            <v>4.4359999999999999</v>
          </cell>
          <cell r="P9">
            <v>4.5209999999999999</v>
          </cell>
          <cell r="Q9">
            <v>4.4248000000000003</v>
          </cell>
          <cell r="R9">
            <v>4.5273000000000003</v>
          </cell>
          <cell r="S9">
            <v>4.6120000000000001</v>
          </cell>
          <cell r="T9">
            <v>4.6153000000000004</v>
          </cell>
          <cell r="U9">
            <v>4.2495000000000003</v>
          </cell>
          <cell r="V9">
            <v>4.2973999999999997</v>
          </cell>
          <cell r="BL9">
            <v>51.422222222222224</v>
          </cell>
          <cell r="BM9">
            <v>49.160257530408217</v>
          </cell>
          <cell r="BT9">
            <v>83</v>
          </cell>
          <cell r="BV9">
            <v>11.417391304347827</v>
          </cell>
          <cell r="BW9">
            <v>12.255564186951172</v>
          </cell>
          <cell r="CD9">
            <v>83</v>
          </cell>
          <cell r="CF9">
            <v>13.077777777777783</v>
          </cell>
          <cell r="CG9">
            <v>12.784736433166927</v>
          </cell>
        </row>
        <row r="10">
          <cell r="BL10">
            <v>55.603673469387751</v>
          </cell>
          <cell r="BM10">
            <v>50.825761825427321</v>
          </cell>
          <cell r="BT10">
            <v>84</v>
          </cell>
          <cell r="BV10">
            <v>13.912653061224489</v>
          </cell>
          <cell r="BW10">
            <v>12.847251538815158</v>
          </cell>
          <cell r="CD10">
            <v>84</v>
          </cell>
          <cell r="CF10">
            <v>14.156734693877551</v>
          </cell>
          <cell r="CG10">
            <v>12.88785776741264</v>
          </cell>
        </row>
        <row r="11">
          <cell r="BL11">
            <v>50.757939914163089</v>
          </cell>
          <cell r="BM11">
            <v>52.273646100856922</v>
          </cell>
          <cell r="BT11">
            <v>85</v>
          </cell>
          <cell r="BV11">
            <v>15.097854077253221</v>
          </cell>
          <cell r="BW11">
            <v>13.447085011142271</v>
          </cell>
          <cell r="CD11">
            <v>85</v>
          </cell>
          <cell r="CF11">
            <v>12.427896995708155</v>
          </cell>
          <cell r="CG11">
            <v>12.920665979829323</v>
          </cell>
        </row>
        <row r="12">
          <cell r="BL12">
            <v>57.588038277511977</v>
          </cell>
          <cell r="BM12">
            <v>53.503910356696906</v>
          </cell>
          <cell r="BT12">
            <v>86</v>
          </cell>
          <cell r="BV12">
            <v>15.189473684210528</v>
          </cell>
          <cell r="BW12">
            <v>14.0550646039325</v>
          </cell>
          <cell r="CD12">
            <v>86</v>
          </cell>
          <cell r="CF12">
            <v>12.831578947368424</v>
          </cell>
          <cell r="CG12">
            <v>12.883161070417032</v>
          </cell>
        </row>
        <row r="13">
          <cell r="BL13">
            <v>49.728179551122203</v>
          </cell>
          <cell r="BM13">
            <v>54.516554592947273</v>
          </cell>
          <cell r="BT13">
            <v>87</v>
          </cell>
          <cell r="BV13">
            <v>14.990523690773067</v>
          </cell>
          <cell r="BW13">
            <v>14.671190317185854</v>
          </cell>
          <cell r="CD13">
            <v>87</v>
          </cell>
          <cell r="CF13">
            <v>13.490274314214465</v>
          </cell>
          <cell r="CG13">
            <v>12.775343039175823</v>
          </cell>
        </row>
        <row r="14">
          <cell r="AH14">
            <v>3.7949999999999999</v>
          </cell>
          <cell r="AI14">
            <v>4.6280000000000001</v>
          </cell>
          <cell r="AJ14">
            <v>5.923</v>
          </cell>
          <cell r="AK14">
            <v>5.1420000000000003</v>
          </cell>
          <cell r="AL14">
            <v>5.2329999999999997</v>
          </cell>
          <cell r="AM14">
            <v>4.335</v>
          </cell>
          <cell r="AN14">
            <v>5.1390000000000002</v>
          </cell>
          <cell r="AO14">
            <v>5.851</v>
          </cell>
          <cell r="AP14">
            <v>4.7859999999999996</v>
          </cell>
          <cell r="AQ14">
            <v>4.8070000000000004</v>
          </cell>
          <cell r="AR14">
            <v>5.1147837586363636</v>
          </cell>
          <cell r="AS14">
            <v>5.8987062727272743</v>
          </cell>
          <cell r="AT14">
            <v>5.1343218445454539</v>
          </cell>
          <cell r="AU14">
            <v>5.2496779425607176</v>
          </cell>
          <cell r="AV14">
            <v>5.1023560644268766</v>
          </cell>
          <cell r="AW14">
            <v>5.1519820000000012</v>
          </cell>
          <cell r="AX14">
            <v>5.428458</v>
          </cell>
          <cell r="AY14">
            <v>4.615361</v>
          </cell>
          <cell r="AZ14">
            <v>4.6494345934782615</v>
          </cell>
          <cell r="BL14">
            <v>57.259052924791085</v>
          </cell>
          <cell r="BM14">
            <v>55.311578809608136</v>
          </cell>
          <cell r="BT14">
            <v>88</v>
          </cell>
          <cell r="BV14">
            <v>16.70146542327722</v>
          </cell>
          <cell r="BW14">
            <v>15.295462150902331</v>
          </cell>
          <cell r="CD14">
            <v>88</v>
          </cell>
          <cell r="CF14">
            <v>13.727019498607243</v>
          </cell>
          <cell r="CG14">
            <v>12.59721188610564</v>
          </cell>
        </row>
        <row r="15">
          <cell r="BL15">
            <v>65.258589336372239</v>
          </cell>
          <cell r="BM15">
            <v>55.888983006679496</v>
          </cell>
          <cell r="BT15">
            <v>89</v>
          </cell>
          <cell r="BV15">
            <v>16.201537230560341</v>
          </cell>
          <cell r="BW15">
            <v>15.927880105081925</v>
          </cell>
          <cell r="CD15">
            <v>89</v>
          </cell>
          <cell r="CF15">
            <v>13.629464393957763</v>
          </cell>
          <cell r="CG15">
            <v>12.348767611206597</v>
          </cell>
        </row>
        <row r="16">
          <cell r="BL16">
            <v>50.727188940092162</v>
          </cell>
          <cell r="BM16">
            <v>56.248767184161466</v>
          </cell>
          <cell r="BT16">
            <v>90</v>
          </cell>
          <cell r="BV16">
            <v>15.719815668202763</v>
          </cell>
          <cell r="BW16">
            <v>16.568444179724644</v>
          </cell>
          <cell r="CD16">
            <v>90</v>
          </cell>
          <cell r="CF16">
            <v>11.266820276497697</v>
          </cell>
          <cell r="CG16">
            <v>12.030010214478466</v>
          </cell>
        </row>
        <row r="17">
          <cell r="AH17">
            <v>4.9435437123477532</v>
          </cell>
          <cell r="AI17">
            <v>4.4244231777367391</v>
          </cell>
          <cell r="AJ17">
            <v>5.414048542273779</v>
          </cell>
          <cell r="AK17">
            <v>5.2955476267389834</v>
          </cell>
          <cell r="AL17">
            <v>4.8618770715433275</v>
          </cell>
          <cell r="AM17">
            <v>4.7524213895156207</v>
          </cell>
          <cell r="AN17">
            <v>4.9642141981623293</v>
          </cell>
          <cell r="AO17">
            <v>5.0109333177053967</v>
          </cell>
          <cell r="AP17">
            <v>5.3069489038969726</v>
          </cell>
          <cell r="AQ17">
            <v>5.2222905981988861</v>
          </cell>
          <cell r="AR17">
            <v>5.1638842516552925</v>
          </cell>
          <cell r="AS17">
            <v>5.4025079265537617</v>
          </cell>
          <cell r="AT17">
            <v>5.4558350525985411</v>
          </cell>
          <cell r="AU17">
            <v>5.2696855269323732</v>
          </cell>
          <cell r="AV17">
            <v>5.2986586022759461</v>
          </cell>
          <cell r="AW17">
            <v>5.2811306041187303</v>
          </cell>
          <cell r="AX17">
            <v>5.146332394541262</v>
          </cell>
          <cell r="AY17">
            <v>4.6190217391304351</v>
          </cell>
          <cell r="AZ17">
            <v>4.6243760869565209</v>
          </cell>
          <cell r="BL17">
            <v>51.906572769953065</v>
          </cell>
          <cell r="BM17">
            <v>56.390931342053705</v>
          </cell>
          <cell r="BT17">
            <v>91</v>
          </cell>
          <cell r="BV17">
            <v>19.298591549295775</v>
          </cell>
          <cell r="BW17">
            <v>17.217154374830486</v>
          </cell>
          <cell r="CD17">
            <v>91</v>
          </cell>
          <cell r="CF17">
            <v>12.968544600938969</v>
          </cell>
          <cell r="CG17">
            <v>11.640939695921361</v>
          </cell>
        </row>
        <row r="18">
          <cell r="BL18">
            <v>55.780003057674911</v>
          </cell>
          <cell r="BM18">
            <v>56.31547548035644</v>
          </cell>
          <cell r="BT18">
            <v>92</v>
          </cell>
          <cell r="BV18">
            <v>14.736811123324284</v>
          </cell>
          <cell r="BW18">
            <v>17.874010690399452</v>
          </cell>
          <cell r="CD18">
            <v>92</v>
          </cell>
          <cell r="CF18">
            <v>9.4988146040777632</v>
          </cell>
          <cell r="CG18">
            <v>11.181556055535339</v>
          </cell>
        </row>
        <row r="19">
          <cell r="BL19">
            <v>61.167828797442439</v>
          </cell>
          <cell r="BM19">
            <v>56.022399599069672</v>
          </cell>
          <cell r="BT19">
            <v>93</v>
          </cell>
          <cell r="BV19">
            <v>18.259783588818756</v>
          </cell>
          <cell r="BW19">
            <v>18.539013126431534</v>
          </cell>
          <cell r="CD19">
            <v>93</v>
          </cell>
          <cell r="CF19">
            <v>8.9595891329890449</v>
          </cell>
          <cell r="CG19">
            <v>10.651859293320342</v>
          </cell>
        </row>
        <row r="20">
          <cell r="BL20">
            <v>52.240390366974324</v>
          </cell>
          <cell r="BM20">
            <v>55.511703698193514</v>
          </cell>
          <cell r="BT20">
            <v>94</v>
          </cell>
          <cell r="BV20">
            <v>19.381818181818183</v>
          </cell>
          <cell r="BW20">
            <v>19.212161682926741</v>
          </cell>
          <cell r="CD20">
            <v>94</v>
          </cell>
          <cell r="CF20">
            <v>8.771226277372266</v>
          </cell>
          <cell r="CG20">
            <v>10.051849409276485</v>
          </cell>
        </row>
        <row r="21">
          <cell r="BL21">
            <v>54.575389928989551</v>
          </cell>
          <cell r="BM21">
            <v>54.783387777727626</v>
          </cell>
          <cell r="BT21">
            <v>95</v>
          </cell>
          <cell r="BV21">
            <v>18.053006520579402</v>
          </cell>
          <cell r="BW21">
            <v>19.893456359885072</v>
          </cell>
          <cell r="CD21">
            <v>95</v>
          </cell>
          <cell r="CF21">
            <v>9.0884873380891289</v>
          </cell>
          <cell r="CG21">
            <v>9.3815264034035408</v>
          </cell>
        </row>
        <row r="22">
          <cell r="AH22">
            <v>0.875</v>
          </cell>
          <cell r="AI22">
            <v>0.90900000000000003</v>
          </cell>
          <cell r="AJ22">
            <v>1.3109999999999999</v>
          </cell>
          <cell r="AK22">
            <v>1.353</v>
          </cell>
          <cell r="AL22">
            <v>1.2210000000000001</v>
          </cell>
          <cell r="AM22">
            <v>1.1559999999999999</v>
          </cell>
          <cell r="AN22">
            <v>1.3260000000000001</v>
          </cell>
          <cell r="AO22">
            <v>1.2849999999999999</v>
          </cell>
          <cell r="AP22">
            <v>1.3120000000000001</v>
          </cell>
          <cell r="AQ22">
            <v>1.581</v>
          </cell>
          <cell r="AR22">
            <v>1.1953821022727273</v>
          </cell>
          <cell r="AS22">
            <v>1.5577000000000001</v>
          </cell>
          <cell r="AT22">
            <v>1.6851</v>
          </cell>
          <cell r="AU22">
            <v>1.5361719856203795</v>
          </cell>
          <cell r="AV22">
            <v>1.5006234545454544</v>
          </cell>
          <cell r="AW22">
            <v>2.0580640000000003</v>
          </cell>
          <cell r="AX22">
            <v>2.1528773399999999</v>
          </cell>
          <cell r="AY22">
            <v>2.1638790000000001</v>
          </cell>
          <cell r="AZ22">
            <v>2.2320380000000002</v>
          </cell>
          <cell r="BL22">
            <v>51.842903930297602</v>
          </cell>
          <cell r="BM22">
            <v>53.837451837672234</v>
          </cell>
          <cell r="BT22">
            <v>96</v>
          </cell>
          <cell r="BV22">
            <v>17.235972795344605</v>
          </cell>
          <cell r="BW22">
            <v>20.582897157306519</v>
          </cell>
          <cell r="CD22">
            <v>96</v>
          </cell>
          <cell r="CF22">
            <v>9.2414431639970029</v>
          </cell>
          <cell r="CG22">
            <v>8.640890275701679</v>
          </cell>
        </row>
        <row r="23">
          <cell r="BL23">
            <v>51.385770164787523</v>
          </cell>
          <cell r="BM23">
            <v>52.673895878027224</v>
          </cell>
          <cell r="BT23">
            <v>97</v>
          </cell>
          <cell r="BV23">
            <v>23.20453772766696</v>
          </cell>
          <cell r="BW23">
            <v>21.28048407519109</v>
          </cell>
          <cell r="CD23">
            <v>97</v>
          </cell>
          <cell r="CF23">
            <v>8.4505840889379478</v>
          </cell>
          <cell r="CG23">
            <v>7.8299410261708431</v>
          </cell>
        </row>
        <row r="24">
          <cell r="BL24">
            <v>54.104623318094156</v>
          </cell>
          <cell r="BM24">
            <v>51.292719898792711</v>
          </cell>
          <cell r="BT24">
            <v>98</v>
          </cell>
          <cell r="BV24">
            <v>24.256196060927781</v>
          </cell>
          <cell r="BW24">
            <v>21.986217113538785</v>
          </cell>
          <cell r="CD24">
            <v>98</v>
          </cell>
          <cell r="CF24">
            <v>7.5463202825385132</v>
          </cell>
          <cell r="CG24">
            <v>6.9486786548109762</v>
          </cell>
        </row>
        <row r="25">
          <cell r="AH25">
            <v>1.0796621233884032</v>
          </cell>
          <cell r="AI25">
            <v>0.97573145642265102</v>
          </cell>
          <cell r="AJ25">
            <v>1.210606395003736</v>
          </cell>
          <cell r="AK25">
            <v>1.205065695229288</v>
          </cell>
          <cell r="AL25">
            <v>1.1298109623930355</v>
          </cell>
          <cell r="AM25">
            <v>1.1313744840752935</v>
          </cell>
          <cell r="AN25">
            <v>1.2143714517307747</v>
          </cell>
          <cell r="AO25">
            <v>1.263295306103642</v>
          </cell>
          <cell r="AP25">
            <v>1.3828278411539414</v>
          </cell>
          <cell r="AQ25">
            <v>1.4104822622457283</v>
          </cell>
          <cell r="AR25">
            <v>1.4498572517712478</v>
          </cell>
          <cell r="AS25">
            <v>1.58152042747789</v>
          </cell>
          <cell r="AT25">
            <v>1.6703496724713804</v>
          </cell>
          <cell r="AU25">
            <v>1.6927801096388362</v>
          </cell>
          <cell r="AV25">
            <v>1.7920182750052653</v>
          </cell>
          <cell r="AW25">
            <v>1.8874152414381018</v>
          </cell>
          <cell r="AX25">
            <v>1.9514036123868377</v>
          </cell>
          <cell r="AY25">
            <v>2.1247500000000001</v>
          </cell>
          <cell r="AZ25">
            <v>2.2520028846153846</v>
          </cell>
        </row>
        <row r="30">
          <cell r="AH30">
            <v>1.147</v>
          </cell>
          <cell r="AI30">
            <v>1.177</v>
          </cell>
          <cell r="AJ30">
            <v>1.508</v>
          </cell>
          <cell r="AK30">
            <v>1.2589999999999999</v>
          </cell>
          <cell r="AL30">
            <v>1.1659999999999999</v>
          </cell>
          <cell r="AM30">
            <v>1.1759999999999999</v>
          </cell>
          <cell r="AN30">
            <v>1.232</v>
          </cell>
          <cell r="AO30">
            <v>1.222</v>
          </cell>
          <cell r="AP30">
            <v>1.0629999999999999</v>
          </cell>
          <cell r="AQ30">
            <v>1.2010000000000001</v>
          </cell>
          <cell r="AR30">
            <v>0.871</v>
          </cell>
          <cell r="AS30">
            <v>0.86401603030303042</v>
          </cell>
          <cell r="AT30">
            <v>0.86205900000000024</v>
          </cell>
          <cell r="AU30">
            <v>0.87423345159949517</v>
          </cell>
          <cell r="AV30">
            <v>0.90953881818181814</v>
          </cell>
          <cell r="AW30">
            <v>0.84726290909090896</v>
          </cell>
          <cell r="AX30">
            <v>0.75714200000000009</v>
          </cell>
          <cell r="AY30">
            <v>0.60540799999999995</v>
          </cell>
          <cell r="AZ30">
            <v>0.60372922471910118</v>
          </cell>
        </row>
        <row r="33">
          <cell r="AH33">
            <v>1.3187035328220451</v>
          </cell>
          <cell r="AI33">
            <v>1.1506262789850235</v>
          </cell>
          <cell r="AJ33">
            <v>1.3728370230504769</v>
          </cell>
          <cell r="AK33">
            <v>1.3089196405653185</v>
          </cell>
          <cell r="AL33">
            <v>1.1706872450944172</v>
          </cell>
          <cell r="AM33">
            <v>1.1136766431977185</v>
          </cell>
          <cell r="AN33">
            <v>1.1305997667779815</v>
          </cell>
          <cell r="AO33">
            <v>1.1071743969325951</v>
          </cell>
          <cell r="AP33">
            <v>1.1350053115399248</v>
          </cell>
          <cell r="AQ33">
            <v>1.0780522414048912</v>
          </cell>
          <cell r="AR33">
            <v>1.0253000748314793</v>
          </cell>
          <cell r="AS33">
            <v>1.0272097353297618</v>
          </cell>
          <cell r="AT33">
            <v>0.98792198215954319</v>
          </cell>
          <cell r="AU33">
            <v>0.90242126151695634</v>
          </cell>
          <cell r="AV33">
            <v>0.8504326640257438</v>
          </cell>
          <cell r="AW33">
            <v>0.7850366959282592</v>
          </cell>
          <cell r="AX33">
            <v>0.69717905642498046</v>
          </cell>
          <cell r="AY33">
            <v>0.60047282608695662</v>
          </cell>
          <cell r="AZ33">
            <v>0.58388586956521726</v>
          </cell>
        </row>
      </sheetData>
      <sheetData sheetId="3" refreshError="1">
        <row r="9">
          <cell r="B9">
            <v>1990</v>
          </cell>
          <cell r="C9">
            <v>1991</v>
          </cell>
          <cell r="D9">
            <v>1992</v>
          </cell>
          <cell r="E9">
            <v>1993</v>
          </cell>
          <cell r="F9">
            <v>1994</v>
          </cell>
          <cell r="G9">
            <v>1995</v>
          </cell>
          <cell r="H9">
            <v>1996</v>
          </cell>
          <cell r="I9">
            <v>1997</v>
          </cell>
          <cell r="J9">
            <v>1998</v>
          </cell>
          <cell r="K9">
            <v>1999</v>
          </cell>
          <cell r="L9">
            <v>2000</v>
          </cell>
        </row>
        <row r="72">
          <cell r="BL72" t="str">
            <v>Oceania</v>
          </cell>
          <cell r="BN72">
            <v>0.245</v>
          </cell>
          <cell r="BO72">
            <v>0.115</v>
          </cell>
          <cell r="BP72">
            <v>7.0000000000000007E-2</v>
          </cell>
          <cell r="BQ72">
            <v>0.122</v>
          </cell>
          <cell r="BR72">
            <v>0.55200000000000005</v>
          </cell>
          <cell r="BT72">
            <v>0.185</v>
          </cell>
          <cell r="BU72">
            <v>0.15</v>
          </cell>
          <cell r="BV72">
            <v>0.08</v>
          </cell>
        </row>
        <row r="73">
          <cell r="BL73" t="str">
            <v>L America</v>
          </cell>
          <cell r="BN73">
            <v>0.26088499999999998</v>
          </cell>
          <cell r="BO73">
            <v>0.42948599999999998</v>
          </cell>
          <cell r="BP73">
            <v>0.41601800000000005</v>
          </cell>
          <cell r="BQ73">
            <v>0.34863700000000003</v>
          </cell>
          <cell r="BR73">
            <v>1.4550260000000002</v>
          </cell>
          <cell r="BT73">
            <v>0.25</v>
          </cell>
          <cell r="BU73">
            <v>0.41499999999999998</v>
          </cell>
          <cell r="BV73">
            <v>0.51</v>
          </cell>
        </row>
        <row r="74">
          <cell r="BL74" t="str">
            <v>All Other</v>
          </cell>
          <cell r="BN74">
            <v>0.38473433063294316</v>
          </cell>
          <cell r="BO74">
            <v>0.20661665048851985</v>
          </cell>
          <cell r="BP74">
            <v>0.17653223684807395</v>
          </cell>
          <cell r="BQ74">
            <v>0.34539689379575611</v>
          </cell>
          <cell r="BR74">
            <v>1.1132801117652931</v>
          </cell>
          <cell r="BT74">
            <v>0.36659347189084723</v>
          </cell>
          <cell r="BU74">
            <v>0.25495808801516784</v>
          </cell>
          <cell r="BV74">
            <v>0.16999999999999948</v>
          </cell>
        </row>
        <row r="163">
          <cell r="AD163">
            <v>1990</v>
          </cell>
          <cell r="AE163">
            <v>1991</v>
          </cell>
          <cell r="AF163">
            <v>1992</v>
          </cell>
          <cell r="AG163">
            <v>1993</v>
          </cell>
          <cell r="AH163">
            <v>1994</v>
          </cell>
          <cell r="AI163">
            <v>1995</v>
          </cell>
          <cell r="AJ163">
            <v>1996</v>
          </cell>
          <cell r="AK163">
            <v>1997</v>
          </cell>
          <cell r="AL163">
            <v>1998</v>
          </cell>
          <cell r="AM163">
            <v>1999</v>
          </cell>
          <cell r="AN163" t="str">
            <v>00 Q1</v>
          </cell>
          <cell r="AO163" t="str">
            <v>00 Q2</v>
          </cell>
          <cell r="AP163" t="str">
            <v>00 Q3</v>
          </cell>
          <cell r="AQ163" t="str">
            <v>00 Q4</v>
          </cell>
          <cell r="AR163">
            <v>2000</v>
          </cell>
        </row>
        <row r="196">
          <cell r="BH196">
            <v>1.55</v>
          </cell>
          <cell r="BI196">
            <v>1.369</v>
          </cell>
          <cell r="BJ196">
            <v>1.3220000000000001</v>
          </cell>
          <cell r="BK196">
            <v>1.119</v>
          </cell>
          <cell r="BL196">
            <v>1.284</v>
          </cell>
          <cell r="BM196">
            <v>1.2769999999999999</v>
          </cell>
          <cell r="BN196">
            <v>1.2210000000000001</v>
          </cell>
          <cell r="BO196">
            <v>1.2290000000000001</v>
          </cell>
          <cell r="BP196">
            <v>1.345</v>
          </cell>
          <cell r="BQ196">
            <v>1.2070000000000001</v>
          </cell>
          <cell r="BR196">
            <v>1.163</v>
          </cell>
          <cell r="CE196">
            <v>0.71399999999999997</v>
          </cell>
          <cell r="CF196">
            <v>0.91200000000000003</v>
          </cell>
          <cell r="CG196">
            <v>1.1140000000000001</v>
          </cell>
          <cell r="CH196">
            <v>0.76200000000000001</v>
          </cell>
          <cell r="CI196">
            <v>0.80100000000000005</v>
          </cell>
          <cell r="CJ196">
            <v>0.79500000000000004</v>
          </cell>
          <cell r="CK196">
            <v>0.746</v>
          </cell>
          <cell r="CL196">
            <v>0.69499999999999995</v>
          </cell>
          <cell r="CM196">
            <v>0.67700000000000005</v>
          </cell>
          <cell r="CN196">
            <v>0.63400000000000001</v>
          </cell>
          <cell r="CO196">
            <v>0.56399999999999995</v>
          </cell>
        </row>
        <row r="197">
          <cell r="BH197">
            <v>0.74</v>
          </cell>
          <cell r="BI197">
            <v>0.90500000000000003</v>
          </cell>
          <cell r="BJ197">
            <v>1.0629999999999999</v>
          </cell>
          <cell r="BK197">
            <v>0.47499999999999998</v>
          </cell>
          <cell r="BL197">
            <v>0.36799999999999999</v>
          </cell>
          <cell r="BM197">
            <v>0.57199999999999995</v>
          </cell>
          <cell r="BN197">
            <v>0.40300000000000002</v>
          </cell>
          <cell r="BO197">
            <v>0.21199999999999999</v>
          </cell>
          <cell r="BP197">
            <v>0.36099999999999999</v>
          </cell>
          <cell r="BQ197">
            <v>0.59599999999999997</v>
          </cell>
          <cell r="BR197">
            <v>0.51</v>
          </cell>
          <cell r="CE197">
            <v>1.8640000000000001</v>
          </cell>
          <cell r="CF197">
            <v>1.5249999999999999</v>
          </cell>
          <cell r="CG197">
            <v>1.7689999999999999</v>
          </cell>
          <cell r="CH197">
            <v>1.429</v>
          </cell>
          <cell r="CI197">
            <v>1.6950000000000001</v>
          </cell>
          <cell r="CJ197">
            <v>1.786</v>
          </cell>
          <cell r="CK197">
            <v>1.907</v>
          </cell>
          <cell r="CL197">
            <v>1.6839999999999999</v>
          </cell>
          <cell r="CM197">
            <v>1.8740000000000001</v>
          </cell>
          <cell r="CN197">
            <v>1.8049999999999999</v>
          </cell>
          <cell r="CO197">
            <v>2.1640000000000001</v>
          </cell>
        </row>
        <row r="198">
          <cell r="BH198">
            <v>0.159</v>
          </cell>
          <cell r="BI198">
            <v>0.16200000000000001</v>
          </cell>
          <cell r="BJ198">
            <v>0.246</v>
          </cell>
          <cell r="BK198">
            <v>0.23799999999999999</v>
          </cell>
          <cell r="BL198">
            <v>0.25800000000000001</v>
          </cell>
          <cell r="BM198">
            <v>0.29599999999999999</v>
          </cell>
          <cell r="BN198">
            <v>0.4</v>
          </cell>
          <cell r="BO198">
            <v>0.308</v>
          </cell>
          <cell r="BP198">
            <v>0.39300000000000002</v>
          </cell>
          <cell r="BQ198">
            <v>0.26200000000000001</v>
          </cell>
          <cell r="BR198">
            <v>0.25</v>
          </cell>
        </row>
        <row r="199">
          <cell r="BH199">
            <v>0.32400000000000001</v>
          </cell>
          <cell r="BI199">
            <v>0.48699999999999999</v>
          </cell>
          <cell r="BJ199">
            <v>0.52100000000000002</v>
          </cell>
          <cell r="BK199">
            <v>0.41799999999999998</v>
          </cell>
          <cell r="BL199">
            <v>0.60299999999999998</v>
          </cell>
          <cell r="BM199">
            <v>0.502</v>
          </cell>
          <cell r="BN199">
            <v>0.73</v>
          </cell>
          <cell r="BO199">
            <v>0.73799999999999999</v>
          </cell>
          <cell r="BP199">
            <v>0.71199999999999997</v>
          </cell>
          <cell r="BQ199">
            <v>0.59099999999999997</v>
          </cell>
          <cell r="BR199">
            <v>0.84499999999999997</v>
          </cell>
          <cell r="CE199">
            <v>0.67199999999999971</v>
          </cell>
          <cell r="CF199">
            <v>0.74300000000000033</v>
          </cell>
          <cell r="CG199">
            <v>0.52400000000000002</v>
          </cell>
          <cell r="CH199">
            <v>0.4780000000000002</v>
          </cell>
          <cell r="CI199">
            <v>0.44300000000000006</v>
          </cell>
          <cell r="CJ199">
            <v>0.51900000000000013</v>
          </cell>
          <cell r="CK199">
            <v>0.6339999999999999</v>
          </cell>
          <cell r="CL199">
            <v>0.69700000000000006</v>
          </cell>
          <cell r="CM199">
            <v>0.80399999999999983</v>
          </cell>
          <cell r="CN199">
            <v>0.82699999999999996</v>
          </cell>
          <cell r="CO199">
            <v>0.85099999999999998</v>
          </cell>
        </row>
        <row r="200">
          <cell r="BH200">
            <v>0.60900000000000043</v>
          </cell>
          <cell r="BI200">
            <v>0.43599999999999994</v>
          </cell>
          <cell r="BJ200">
            <v>0.42000000000000037</v>
          </cell>
          <cell r="BK200">
            <v>0.39400000000000013</v>
          </cell>
          <cell r="BL200">
            <v>0.33300000000000018</v>
          </cell>
          <cell r="BM200">
            <v>0.32900000000000063</v>
          </cell>
          <cell r="BN200">
            <v>0.5219999999999998</v>
          </cell>
          <cell r="BO200">
            <v>0.50999999999999979</v>
          </cell>
          <cell r="BP200">
            <v>0.50499999999999989</v>
          </cell>
          <cell r="BQ200">
            <v>0.56722603441862995</v>
          </cell>
          <cell r="BR200">
            <v>0.6436235813881761</v>
          </cell>
        </row>
        <row r="204">
          <cell r="DH204" t="str">
            <v>Asia</v>
          </cell>
          <cell r="DK204">
            <v>7.2409999999999997</v>
          </cell>
          <cell r="DL204">
            <v>9.77</v>
          </cell>
          <cell r="DM204">
            <v>11.504</v>
          </cell>
          <cell r="DN204">
            <v>8.3130000000000006</v>
          </cell>
          <cell r="DO204">
            <v>7.6969279999999998</v>
          </cell>
          <cell r="DP204">
            <v>8.6149999999999984</v>
          </cell>
        </row>
        <row r="205">
          <cell r="DH205" t="str">
            <v>Europe</v>
          </cell>
          <cell r="DK205">
            <v>4.5720000000000001</v>
          </cell>
          <cell r="DL205">
            <v>5.0569999999999995</v>
          </cell>
          <cell r="DM205">
            <v>4.2450000000000001</v>
          </cell>
          <cell r="DN205">
            <v>4.2519999999999998</v>
          </cell>
          <cell r="DO205">
            <v>4.0430000000000001</v>
          </cell>
          <cell r="DP205">
            <v>4.09</v>
          </cell>
        </row>
        <row r="206">
          <cell r="DH206" t="str">
            <v>Latin America</v>
          </cell>
          <cell r="DK206">
            <v>1.1040000000000001</v>
          </cell>
          <cell r="DL206">
            <v>2.27</v>
          </cell>
          <cell r="DM206">
            <v>3.5570000000000004</v>
          </cell>
          <cell r="DN206">
            <v>4.4769999999999994</v>
          </cell>
          <cell r="DO206">
            <v>4.2599309999999999</v>
          </cell>
          <cell r="DP206">
            <v>4.17</v>
          </cell>
        </row>
        <row r="208">
          <cell r="DH208" t="str">
            <v>Other</v>
          </cell>
          <cell r="DK208">
            <v>2.944999999999999</v>
          </cell>
          <cell r="DL208">
            <v>2.6270000000000011</v>
          </cell>
          <cell r="DM208">
            <v>2.2180721212725985</v>
          </cell>
          <cell r="DN208">
            <v>2.6078001106766702</v>
          </cell>
          <cell r="DO208">
            <v>3.0715013018116495</v>
          </cell>
          <cell r="DP208">
            <v>2.6811220074207793</v>
          </cell>
        </row>
        <row r="216">
          <cell r="DH216" t="str">
            <v>USA</v>
          </cell>
          <cell r="DK216">
            <v>9.2030000000000012</v>
          </cell>
          <cell r="DL216">
            <v>11.819000000000001</v>
          </cell>
          <cell r="DM216">
            <v>12.084999999999999</v>
          </cell>
          <cell r="DN216">
            <v>9.6327836245071126</v>
          </cell>
          <cell r="DO216">
            <v>9.3886123085006137</v>
          </cell>
          <cell r="DP216">
            <v>9.50612200742078</v>
          </cell>
        </row>
        <row r="217">
          <cell r="DH217" t="str">
            <v>Africa &amp; Mideast</v>
          </cell>
          <cell r="DK217">
            <v>5.03</v>
          </cell>
          <cell r="DL217">
            <v>4.7560000000000002</v>
          </cell>
          <cell r="DM217">
            <v>5.1959999999999997</v>
          </cell>
          <cell r="DN217">
            <v>5.3476939799331102</v>
          </cell>
          <cell r="DO217">
            <v>5.7873662207357857</v>
          </cell>
          <cell r="DP217">
            <v>6.0399999999999991</v>
          </cell>
        </row>
        <row r="218">
          <cell r="DH218" t="str">
            <v>FSU</v>
          </cell>
          <cell r="DK218">
            <v>0.49199999999999999</v>
          </cell>
          <cell r="DL218">
            <v>3.1190000000000002</v>
          </cell>
          <cell r="DM218">
            <v>3.6150000000000002</v>
          </cell>
          <cell r="DN218">
            <v>3.9223043478260866</v>
          </cell>
          <cell r="DO218">
            <v>3.0613795986622074</v>
          </cell>
          <cell r="DP218">
            <v>3.2549999999999999</v>
          </cell>
        </row>
        <row r="219">
          <cell r="DH219" t="str">
            <v>Other</v>
          </cell>
          <cell r="DK219">
            <v>1.8699999999999974</v>
          </cell>
          <cell r="DL219">
            <v>1.637999999999999</v>
          </cell>
          <cell r="DM219">
            <v>2.3839999999999986</v>
          </cell>
          <cell r="DN219">
            <v>2.1676896196400453</v>
          </cell>
          <cell r="DO219">
            <v>2.2560021739130414</v>
          </cell>
          <cell r="DP219">
            <v>1.9549999999999992</v>
          </cell>
        </row>
        <row r="221">
          <cell r="DH221" t="str">
            <v>Total</v>
          </cell>
          <cell r="DK221">
            <v>16.594999999999999</v>
          </cell>
          <cell r="DL221">
            <v>21.332000000000001</v>
          </cell>
          <cell r="DM221">
            <v>23.28</v>
          </cell>
          <cell r="DN221">
            <v>21.070471571906353</v>
          </cell>
          <cell r="DO221">
            <v>20.493360301811649</v>
          </cell>
          <cell r="DP221">
            <v>20.756122007420778</v>
          </cell>
        </row>
      </sheetData>
      <sheetData sheetId="4" refreshError="1">
        <row r="62">
          <cell r="D62">
            <v>95.9</v>
          </cell>
        </row>
        <row r="387">
          <cell r="BM387">
            <v>101.40568813337691</v>
          </cell>
          <cell r="BN387">
            <v>89.444115907746877</v>
          </cell>
        </row>
        <row r="388">
          <cell r="BM388">
            <v>95.41808940303072</v>
          </cell>
          <cell r="BN388">
            <v>94.207788863241817</v>
          </cell>
        </row>
        <row r="389">
          <cell r="BM389">
            <v>93.321072667643861</v>
          </cell>
          <cell r="BN389">
            <v>93.579634116098504</v>
          </cell>
        </row>
        <row r="390">
          <cell r="BM390">
            <v>87.272180451127809</v>
          </cell>
          <cell r="BN390">
            <v>94.718825152769554</v>
          </cell>
        </row>
        <row r="391">
          <cell r="BM391">
            <v>77.025171624713963</v>
          </cell>
          <cell r="BN391">
            <v>98.239541405162029</v>
          </cell>
        </row>
        <row r="392">
          <cell r="BM392">
            <v>96.213141549525986</v>
          </cell>
          <cell r="BN392">
            <v>94.238320520402112</v>
          </cell>
        </row>
        <row r="393">
          <cell r="BM393">
            <v>96.821204483860413</v>
          </cell>
          <cell r="BN393">
            <v>96.514345395929098</v>
          </cell>
        </row>
        <row r="394">
          <cell r="BM394">
            <v>97.979331217243654</v>
          </cell>
          <cell r="BN394">
            <v>96.477267380121177</v>
          </cell>
        </row>
        <row r="395">
          <cell r="BM395">
            <v>100.99054232282354</v>
          </cell>
          <cell r="BN395">
            <v>91.884398132098937</v>
          </cell>
        </row>
        <row r="396">
          <cell r="BM396">
            <v>99.33929494142086</v>
          </cell>
          <cell r="BN396">
            <v>98.128221514278607</v>
          </cell>
        </row>
        <row r="397">
          <cell r="BM397">
            <v>103.44387054593003</v>
          </cell>
          <cell r="BN397">
            <v>95.85872264931993</v>
          </cell>
        </row>
        <row r="398">
          <cell r="BM398">
            <v>96.112687047211281</v>
          </cell>
          <cell r="BN398">
            <v>93.263720646305856</v>
          </cell>
        </row>
        <row r="399">
          <cell r="BM399">
            <v>99.63648251062439</v>
          </cell>
          <cell r="BN399">
            <v>82.317760693869502</v>
          </cell>
        </row>
        <row r="400">
          <cell r="BM400">
            <v>93.036842105263176</v>
          </cell>
          <cell r="BN400">
            <v>97.318240781366228</v>
          </cell>
        </row>
        <row r="401">
          <cell r="BM401">
            <v>94.186644029428408</v>
          </cell>
          <cell r="BN401">
            <v>99.85236832567098</v>
          </cell>
        </row>
        <row r="402">
          <cell r="BM402">
            <v>95.50315789473683</v>
          </cell>
          <cell r="BN402">
            <v>101.79278533412182</v>
          </cell>
        </row>
        <row r="403">
          <cell r="BM403">
            <v>95.754159592529717</v>
          </cell>
          <cell r="BN403">
            <v>96.020907651513681</v>
          </cell>
        </row>
        <row r="404">
          <cell r="BM404">
            <v>94.402514619883021</v>
          </cell>
          <cell r="BN404">
            <v>98.903183520599242</v>
          </cell>
        </row>
        <row r="405">
          <cell r="BM405">
            <v>93.464516129032276</v>
          </cell>
          <cell r="BN405">
            <v>98.190438946223821</v>
          </cell>
        </row>
        <row r="406">
          <cell r="BM406">
            <v>92.903621958121136</v>
          </cell>
          <cell r="BN406">
            <v>92.094704412353806</v>
          </cell>
        </row>
        <row r="407">
          <cell r="BM407">
            <v>97.222493734335842</v>
          </cell>
          <cell r="BN407">
            <v>93.386510517867677</v>
          </cell>
        </row>
        <row r="408">
          <cell r="BM408">
            <v>91.459988681380878</v>
          </cell>
          <cell r="BN408">
            <v>96.63972453787602</v>
          </cell>
        </row>
        <row r="409">
          <cell r="BM409">
            <v>95.844093567251448</v>
          </cell>
          <cell r="BN409">
            <v>101.04539720086731</v>
          </cell>
        </row>
        <row r="410">
          <cell r="BM410">
            <v>89.985229202037345</v>
          </cell>
          <cell r="BN410">
            <v>97.937477346864796</v>
          </cell>
        </row>
        <row r="411">
          <cell r="BM411">
            <v>95.595146198830406</v>
          </cell>
          <cell r="BN411">
            <v>92.847654247979477</v>
          </cell>
        </row>
        <row r="412">
          <cell r="BM412">
            <v>94.637973967176009</v>
          </cell>
          <cell r="BN412">
            <v>87.746058249275933</v>
          </cell>
        </row>
        <row r="413">
          <cell r="BM413">
            <v>97.801641199773641</v>
          </cell>
          <cell r="BN413">
            <v>93.917079671427146</v>
          </cell>
        </row>
        <row r="414">
          <cell r="BM414">
            <v>94.976315789473688</v>
          </cell>
          <cell r="BN414">
            <v>94.976315789473688</v>
          </cell>
        </row>
        <row r="415">
          <cell r="BM415">
            <v>94.738200339558574</v>
          </cell>
          <cell r="BN415">
            <v>91.952112254069704</v>
          </cell>
        </row>
        <row r="416">
          <cell r="BM416">
            <v>87.168888888888873</v>
          </cell>
          <cell r="BN416">
            <v>93.492763157894728</v>
          </cell>
        </row>
        <row r="417">
          <cell r="BM417">
            <v>93.164459535936629</v>
          </cell>
          <cell r="BN417">
            <v>86.753944871666832</v>
          </cell>
        </row>
        <row r="418">
          <cell r="BM418">
            <v>93.140148333482244</v>
          </cell>
          <cell r="BN418">
            <v>91.051454983521424</v>
          </cell>
        </row>
        <row r="419">
          <cell r="BM419">
            <v>96.798258804906993</v>
          </cell>
          <cell r="BN419">
            <v>88.455799425033163</v>
          </cell>
        </row>
        <row r="420">
          <cell r="BM420">
            <v>95.604753820033935</v>
          </cell>
          <cell r="BN420">
            <v>95.358646259862184</v>
          </cell>
        </row>
      </sheetData>
      <sheetData sheetId="5">
        <row r="19">
          <cell r="AB19">
            <v>82</v>
          </cell>
        </row>
      </sheetData>
      <sheetData sheetId="6" refreshError="1">
        <row r="19">
          <cell r="AC19">
            <v>82</v>
          </cell>
          <cell r="AD19">
            <v>83</v>
          </cell>
          <cell r="AE19">
            <v>84</v>
          </cell>
          <cell r="AF19">
            <v>85</v>
          </cell>
          <cell r="AG19">
            <v>86</v>
          </cell>
          <cell r="AH19">
            <v>87</v>
          </cell>
          <cell r="AI19">
            <v>88</v>
          </cell>
          <cell r="AJ19">
            <v>89</v>
          </cell>
          <cell r="AK19">
            <v>90</v>
          </cell>
          <cell r="AL19">
            <v>91</v>
          </cell>
          <cell r="AM19">
            <v>92</v>
          </cell>
          <cell r="AN19">
            <v>93</v>
          </cell>
          <cell r="AO19">
            <v>94</v>
          </cell>
          <cell r="AP19">
            <v>95</v>
          </cell>
          <cell r="AQ19">
            <v>96</v>
          </cell>
          <cell r="AR19">
            <v>97</v>
          </cell>
        </row>
        <row r="24">
          <cell r="AC24">
            <v>7.5419999999999998</v>
          </cell>
          <cell r="AD24">
            <v>9.2430000000000003</v>
          </cell>
          <cell r="AE24">
            <v>11.407999999999999</v>
          </cell>
          <cell r="AF24">
            <v>13.016999999999999</v>
          </cell>
          <cell r="AG24">
            <v>9.3149999999999995</v>
          </cell>
          <cell r="AH24">
            <v>10.092000000000001</v>
          </cell>
          <cell r="AI24">
            <v>11.688000000000001</v>
          </cell>
          <cell r="AJ24">
            <v>13.573</v>
          </cell>
          <cell r="AK24">
            <v>13.574999999999999</v>
          </cell>
          <cell r="AL24">
            <v>14.364000000000001</v>
          </cell>
          <cell r="AM24">
            <v>14.933138352272726</v>
          </cell>
          <cell r="AN24">
            <v>13.726727272727272</v>
          </cell>
          <cell r="AO24">
            <v>13.701225454545455</v>
          </cell>
          <cell r="AP24">
            <v>15.446999999999999</v>
          </cell>
          <cell r="AQ24">
            <v>15.594218181818182</v>
          </cell>
          <cell r="AR24">
            <v>15.643000000000001</v>
          </cell>
          <cell r="AS24">
            <v>15.532999999999999</v>
          </cell>
          <cell r="AT24">
            <v>16.041</v>
          </cell>
          <cell r="AU24">
            <v>13.967000000000001</v>
          </cell>
        </row>
        <row r="36">
          <cell r="AC36">
            <v>4.17</v>
          </cell>
          <cell r="AD36">
            <v>4.5579999999999998</v>
          </cell>
          <cell r="AE36">
            <v>5.5019999999999998</v>
          </cell>
          <cell r="AF36">
            <v>7.8970000000000002</v>
          </cell>
          <cell r="AG36">
            <v>4.2869999999999999</v>
          </cell>
          <cell r="AH36">
            <v>5.9180000000000001</v>
          </cell>
          <cell r="AI36">
            <v>6.415</v>
          </cell>
          <cell r="AJ36">
            <v>7.5819999999999999</v>
          </cell>
          <cell r="AK36">
            <v>9.0359999999999996</v>
          </cell>
          <cell r="AL36">
            <v>9.5389999999999997</v>
          </cell>
          <cell r="AM36">
            <v>9.7723545936363649</v>
          </cell>
          <cell r="AN36">
            <v>7.905621</v>
          </cell>
          <cell r="AO36">
            <v>8.6056036099999993</v>
          </cell>
          <cell r="AP36">
            <v>10.024480057439282</v>
          </cell>
          <cell r="AQ36">
            <v>10.802362117391304</v>
          </cell>
          <cell r="AR36">
            <v>10.645251</v>
          </cell>
        </row>
        <row r="40">
          <cell r="AC40">
            <v>426</v>
          </cell>
          <cell r="AD40">
            <v>553</v>
          </cell>
          <cell r="AE40">
            <v>592</v>
          </cell>
          <cell r="AF40">
            <v>624</v>
          </cell>
          <cell r="AG40">
            <v>445</v>
          </cell>
          <cell r="AH40">
            <v>312</v>
          </cell>
          <cell r="AI40">
            <v>477</v>
          </cell>
          <cell r="AJ40">
            <v>630</v>
          </cell>
          <cell r="AK40">
            <v>399</v>
          </cell>
          <cell r="AL40">
            <v>418</v>
          </cell>
          <cell r="AM40">
            <v>470.99999999999818</v>
          </cell>
          <cell r="AN40">
            <v>396.99999999999545</v>
          </cell>
          <cell r="AO40">
            <v>400.99999999999454</v>
          </cell>
          <cell r="AP40">
            <v>593.99999999999272</v>
          </cell>
          <cell r="AQ40">
            <v>372.99999999999454</v>
          </cell>
          <cell r="AR40">
            <v>278.99999999999272</v>
          </cell>
          <cell r="AS40">
            <v>271.99999999999272</v>
          </cell>
        </row>
      </sheetData>
      <sheetData sheetId="7">
        <row r="19">
          <cell r="AB19">
            <v>82</v>
          </cell>
        </row>
      </sheetData>
      <sheetData sheetId="8" refreshError="1">
        <row r="53">
          <cell r="C53">
            <v>92</v>
          </cell>
        </row>
        <row r="62">
          <cell r="D62">
            <v>95.9</v>
          </cell>
          <cell r="E62">
            <v>74.599999999999994</v>
          </cell>
          <cell r="F62">
            <v>100.7</v>
          </cell>
          <cell r="G62">
            <v>58.2</v>
          </cell>
          <cell r="H62">
            <v>79</v>
          </cell>
          <cell r="I62">
            <v>104.1</v>
          </cell>
          <cell r="J62">
            <v>130.6</v>
          </cell>
          <cell r="K62">
            <v>50.9</v>
          </cell>
          <cell r="L62">
            <v>86.8</v>
          </cell>
          <cell r="M62">
            <v>117.7</v>
          </cell>
          <cell r="N62">
            <v>164.6</v>
          </cell>
          <cell r="O62">
            <v>215.4</v>
          </cell>
          <cell r="P62">
            <v>293.59999999999997</v>
          </cell>
          <cell r="Q62">
            <v>192.79999971389759</v>
          </cell>
          <cell r="R62">
            <v>448.5</v>
          </cell>
          <cell r="S62">
            <v>305.279</v>
          </cell>
          <cell r="T62">
            <v>302.89999999999998</v>
          </cell>
        </row>
        <row r="77">
          <cell r="D77">
            <v>129</v>
          </cell>
          <cell r="E77">
            <v>159.5</v>
          </cell>
          <cell r="F77">
            <v>182.5</v>
          </cell>
          <cell r="G77">
            <v>159</v>
          </cell>
          <cell r="H77">
            <v>167.2</v>
          </cell>
          <cell r="I77">
            <v>178.2</v>
          </cell>
          <cell r="J77">
            <v>222.6</v>
          </cell>
          <cell r="K77">
            <v>342.8</v>
          </cell>
          <cell r="L77">
            <v>236.6</v>
          </cell>
          <cell r="M77">
            <v>255.2</v>
          </cell>
          <cell r="N77">
            <v>204.2</v>
          </cell>
          <cell r="O77">
            <v>152.4</v>
          </cell>
          <cell r="P77">
            <v>150.69999999999996</v>
          </cell>
          <cell r="Q77">
            <v>57.599999405443668</v>
          </cell>
          <cell r="R77">
            <v>96.80000000000004</v>
          </cell>
          <cell r="S77">
            <v>124.92100000000001</v>
          </cell>
        </row>
        <row r="82">
          <cell r="D82">
            <v>678.8</v>
          </cell>
          <cell r="E82">
            <v>74.2</v>
          </cell>
          <cell r="F82">
            <v>805.4</v>
          </cell>
          <cell r="G82">
            <v>1878.9</v>
          </cell>
          <cell r="H82">
            <v>999.9</v>
          </cell>
          <cell r="I82">
            <v>311.39999999999998</v>
          </cell>
          <cell r="J82">
            <v>0</v>
          </cell>
          <cell r="K82">
            <v>1470.8</v>
          </cell>
          <cell r="L82">
            <v>2371</v>
          </cell>
          <cell r="M82">
            <v>1464</v>
          </cell>
          <cell r="N82">
            <v>1947.8000000000002</v>
          </cell>
          <cell r="O82">
            <v>1034.903</v>
          </cell>
          <cell r="P82">
            <v>812.70799999999997</v>
          </cell>
          <cell r="Q82">
            <v>743.29999999999984</v>
          </cell>
          <cell r="R82">
            <v>782.1</v>
          </cell>
          <cell r="S82">
            <v>1337.114</v>
          </cell>
          <cell r="T82">
            <v>1055.3</v>
          </cell>
          <cell r="U82">
            <v>1832.1</v>
          </cell>
          <cell r="V82">
            <v>1754.873</v>
          </cell>
        </row>
        <row r="83">
          <cell r="D83">
            <v>100.7</v>
          </cell>
          <cell r="E83">
            <v>361.3</v>
          </cell>
          <cell r="F83">
            <v>317.5</v>
          </cell>
          <cell r="G83">
            <v>362.9</v>
          </cell>
          <cell r="H83">
            <v>415.9</v>
          </cell>
          <cell r="I83">
            <v>695</v>
          </cell>
          <cell r="J83">
            <v>306.10000000000002</v>
          </cell>
          <cell r="K83">
            <v>548.1</v>
          </cell>
          <cell r="L83">
            <v>670.7</v>
          </cell>
          <cell r="M83">
            <v>530</v>
          </cell>
          <cell r="N83">
            <v>626.20000000000005</v>
          </cell>
          <cell r="O83">
            <v>827.47800000000007</v>
          </cell>
          <cell r="P83">
            <v>778.36699999999996</v>
          </cell>
          <cell r="Q83">
            <v>288.90000000000003</v>
          </cell>
          <cell r="R83">
            <v>337.33600000000001</v>
          </cell>
          <cell r="S83">
            <v>765.69999999999993</v>
          </cell>
          <cell r="T83">
            <v>560.20000000000005</v>
          </cell>
        </row>
        <row r="96">
          <cell r="D96">
            <v>914.09</v>
          </cell>
          <cell r="E96">
            <v>833.82999999999993</v>
          </cell>
          <cell r="F96">
            <v>593.01</v>
          </cell>
          <cell r="G96">
            <v>567.46</v>
          </cell>
          <cell r="H96">
            <v>694.81000000000006</v>
          </cell>
          <cell r="I96">
            <v>931.56999999999994</v>
          </cell>
          <cell r="J96">
            <v>1002.99</v>
          </cell>
          <cell r="K96">
            <v>580</v>
          </cell>
          <cell r="L96">
            <v>481.78</v>
          </cell>
          <cell r="M96">
            <v>424.59999999999997</v>
          </cell>
          <cell r="N96">
            <v>354.6</v>
          </cell>
          <cell r="O96">
            <v>261.39999999999998</v>
          </cell>
          <cell r="P96">
            <v>258.90000000000003</v>
          </cell>
          <cell r="Q96">
            <v>322.39999659359449</v>
          </cell>
          <cell r="R96">
            <v>183.1</v>
          </cell>
          <cell r="S96">
            <v>123.10000000000001</v>
          </cell>
          <cell r="T96">
            <v>96.4</v>
          </cell>
        </row>
        <row r="102">
          <cell r="D102">
            <v>82</v>
          </cell>
          <cell r="E102">
            <v>83</v>
          </cell>
          <cell r="F102">
            <v>84</v>
          </cell>
          <cell r="G102">
            <v>85</v>
          </cell>
          <cell r="H102">
            <v>86</v>
          </cell>
          <cell r="I102">
            <v>87</v>
          </cell>
          <cell r="J102">
            <v>88</v>
          </cell>
          <cell r="K102">
            <v>89</v>
          </cell>
          <cell r="L102">
            <v>90</v>
          </cell>
          <cell r="M102">
            <v>91</v>
          </cell>
          <cell r="N102">
            <v>92</v>
          </cell>
          <cell r="O102">
            <v>93</v>
          </cell>
          <cell r="P102">
            <v>94</v>
          </cell>
          <cell r="Q102">
            <v>95</v>
          </cell>
          <cell r="R102">
            <v>96</v>
          </cell>
          <cell r="S102">
            <v>97</v>
          </cell>
          <cell r="T102">
            <v>98</v>
          </cell>
        </row>
        <row r="103">
          <cell r="D103">
            <v>3066.4000000000005</v>
          </cell>
          <cell r="E103">
            <v>3652.6000000000004</v>
          </cell>
          <cell r="F103">
            <v>3378.5</v>
          </cell>
          <cell r="G103">
            <v>3657.5000000000009</v>
          </cell>
          <cell r="H103">
            <v>3045.3999999999996</v>
          </cell>
          <cell r="I103">
            <v>4411</v>
          </cell>
          <cell r="J103">
            <v>4319.0999999999995</v>
          </cell>
          <cell r="K103">
            <v>3972.0000000000009</v>
          </cell>
          <cell r="L103">
            <v>3912.3</v>
          </cell>
          <cell r="M103">
            <v>3816.3999999999996</v>
          </cell>
          <cell r="N103">
            <v>3500.4000000000005</v>
          </cell>
          <cell r="O103">
            <v>4286.9970000000003</v>
          </cell>
          <cell r="P103">
            <v>4007.4720000000002</v>
          </cell>
          <cell r="Q103">
            <v>3832.8359914392831</v>
          </cell>
          <cell r="R103">
            <v>4603.7991173913033</v>
          </cell>
          <cell r="S103">
            <v>3983.6808689999998</v>
          </cell>
          <cell r="T103">
            <v>3730.6316700000007</v>
          </cell>
          <cell r="U103">
            <v>3314.7</v>
          </cell>
          <cell r="V103">
            <v>3257.192</v>
          </cell>
        </row>
        <row r="104">
          <cell r="D104">
            <v>424</v>
          </cell>
          <cell r="E104">
            <v>829.8</v>
          </cell>
          <cell r="F104">
            <v>1317.3</v>
          </cell>
          <cell r="G104">
            <v>2371.6999999999998</v>
          </cell>
          <cell r="H104">
            <v>246.6</v>
          </cell>
          <cell r="I104">
            <v>1194.4000000000001</v>
          </cell>
          <cell r="J104">
            <v>2095.3000000000002</v>
          </cell>
          <cell r="K104">
            <v>2138.5</v>
          </cell>
          <cell r="L104">
            <v>2751.3</v>
          </cell>
          <cell r="M104">
            <v>4258.1000000000004</v>
          </cell>
          <cell r="N104">
            <v>4324.1545936363636</v>
          </cell>
          <cell r="O104">
            <v>2583.7210000000005</v>
          </cell>
          <cell r="P104">
            <v>3785.4236100000003</v>
          </cell>
          <cell r="Q104">
            <v>5448.3440660000006</v>
          </cell>
          <cell r="R104">
            <v>5416.4629999999997</v>
          </cell>
          <cell r="S104">
            <v>5324.7000000000007</v>
          </cell>
          <cell r="T104">
            <v>5349</v>
          </cell>
          <cell r="U104">
            <v>6200.9000000000005</v>
          </cell>
          <cell r="V104">
            <v>4418.1064065217388</v>
          </cell>
        </row>
        <row r="108">
          <cell r="D108">
            <v>384.64678720142251</v>
          </cell>
          <cell r="E108">
            <v>752.78279249938771</v>
          </cell>
          <cell r="F108">
            <v>1195.0358791991364</v>
          </cell>
          <cell r="G108">
            <v>2151.5726066170132</v>
          </cell>
          <cell r="H108">
            <v>223.71202293365752</v>
          </cell>
          <cell r="I108">
            <v>1083.5427420598562</v>
          </cell>
          <cell r="J108">
            <v>1900.8264462809921</v>
          </cell>
          <cell r="K108">
            <v>1940.0168736562312</v>
          </cell>
          <cell r="L108">
            <v>2495.9403434605515</v>
          </cell>
          <cell r="M108">
            <v>3862.8879353357956</v>
          </cell>
          <cell r="N108">
            <v>3922.8117259540095</v>
          </cell>
          <cell r="O108">
            <v>2343.9150511199214</v>
          </cell>
          <cell r="P108">
            <v>3434.082617412525</v>
          </cell>
          <cell r="Q108">
            <v>4942.6604730066865</v>
          </cell>
          <cell r="R108">
            <v>4913.7384220409867</v>
          </cell>
          <cell r="S108">
            <v>4830.4923297439027</v>
          </cell>
          <cell r="T108">
            <v>4852.536945142474</v>
          </cell>
        </row>
        <row r="109">
          <cell r="D109">
            <v>615.79773384982445</v>
          </cell>
          <cell r="E109">
            <v>67.313187760248937</v>
          </cell>
          <cell r="F109">
            <v>730.64745851892849</v>
          </cell>
          <cell r="G109">
            <v>1704.5114350772471</v>
          </cell>
          <cell r="H109">
            <v>907.09510028939235</v>
          </cell>
          <cell r="I109">
            <v>282.49766399651639</v>
          </cell>
          <cell r="J109">
            <v>0</v>
          </cell>
          <cell r="K109">
            <v>1334.2889023958778</v>
          </cell>
          <cell r="L109">
            <v>2150.9375765438035</v>
          </cell>
          <cell r="M109">
            <v>1328.1200388275531</v>
          </cell>
          <cell r="N109">
            <v>1767.0165379974783</v>
          </cell>
          <cell r="O109">
            <v>938.84932550734379</v>
          </cell>
          <cell r="P109">
            <v>737.27717248323984</v>
          </cell>
          <cell r="Q109">
            <v>674.31121916702193</v>
          </cell>
          <cell r="R109">
            <v>709.51002893922771</v>
          </cell>
          <cell r="S109">
            <v>1213.010859014252</v>
          </cell>
          <cell r="T109">
            <v>957.35319465486123</v>
          </cell>
        </row>
        <row r="110">
          <cell r="D110">
            <v>2781.7945949868918</v>
          </cell>
          <cell r="E110">
            <v>3313.5869220092359</v>
          </cell>
          <cell r="F110">
            <v>3064.9272890566176</v>
          </cell>
          <cell r="G110">
            <v>3318.0321325217055</v>
          </cell>
          <cell r="H110">
            <v>2762.7436927905942</v>
          </cell>
          <cell r="I110">
            <v>4001.5966470412136</v>
          </cell>
          <cell r="J110">
            <v>3918.2262702869425</v>
          </cell>
          <cell r="K110">
            <v>3603.342072556723</v>
          </cell>
          <cell r="L110">
            <v>3549.1830791701068</v>
          </cell>
          <cell r="M110">
            <v>3462.1839591403509</v>
          </cell>
          <cell r="N110">
            <v>3175.5132403770272</v>
          </cell>
          <cell r="O110">
            <v>3889.102883943719</v>
          </cell>
          <cell r="P110">
            <v>3635.5217679237244</v>
          </cell>
          <cell r="Q110">
            <v>3477.0944574931586</v>
          </cell>
          <cell r="R110">
            <v>4176.5012722295032</v>
          </cell>
          <cell r="S110">
            <v>3613.9387912656152</v>
          </cell>
          <cell r="T110">
            <v>3384.3761464560794</v>
          </cell>
        </row>
        <row r="113">
          <cell r="D113">
            <v>690.30000000000007</v>
          </cell>
          <cell r="E113">
            <v>486.49999999999989</v>
          </cell>
          <cell r="F113">
            <v>489.09999999999997</v>
          </cell>
          <cell r="G113">
            <v>801.3</v>
          </cell>
          <cell r="H113">
            <v>544.09999999999991</v>
          </cell>
          <cell r="I113">
            <v>831.6</v>
          </cell>
          <cell r="J113">
            <v>760.6</v>
          </cell>
          <cell r="K113">
            <v>620.6</v>
          </cell>
          <cell r="L113">
            <v>575.20000000000005</v>
          </cell>
          <cell r="M113">
            <v>491.10000000000008</v>
          </cell>
          <cell r="N113">
            <v>537.6</v>
          </cell>
          <cell r="O113">
            <v>911.20000000000016</v>
          </cell>
          <cell r="P113">
            <v>707.5</v>
          </cell>
          <cell r="Q113">
            <v>622.19998809695244</v>
          </cell>
          <cell r="R113">
            <v>674.5</v>
          </cell>
          <cell r="S113">
            <v>855.84099999999989</v>
          </cell>
          <cell r="T113">
            <v>791.19999999999993</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row r="19">
          <cell r="AB19">
            <v>82</v>
          </cell>
          <cell r="AC19">
            <v>83</v>
          </cell>
          <cell r="AD19">
            <v>84</v>
          </cell>
          <cell r="AE19">
            <v>85</v>
          </cell>
          <cell r="AF19">
            <v>86</v>
          </cell>
          <cell r="AG19">
            <v>87</v>
          </cell>
          <cell r="AH19">
            <v>88</v>
          </cell>
          <cell r="AI19">
            <v>89</v>
          </cell>
          <cell r="AJ19">
            <v>90</v>
          </cell>
          <cell r="AK19">
            <v>91</v>
          </cell>
          <cell r="AL19">
            <v>92</v>
          </cell>
          <cell r="AM19">
            <v>93</v>
          </cell>
          <cell r="AN19">
            <v>94</v>
          </cell>
          <cell r="AO19">
            <v>95</v>
          </cell>
          <cell r="AP19">
            <v>96</v>
          </cell>
          <cell r="AQ19">
            <v>97</v>
          </cell>
          <cell r="AR19">
            <v>98</v>
          </cell>
          <cell r="AS19">
            <v>99</v>
          </cell>
          <cell r="AT19" t="str">
            <v>00</v>
          </cell>
        </row>
        <row r="23">
          <cell r="AB23">
            <v>889</v>
          </cell>
          <cell r="AC23">
            <v>1050</v>
          </cell>
          <cell r="AD23">
            <v>1660</v>
          </cell>
          <cell r="AE23">
            <v>1702</v>
          </cell>
          <cell r="AF23">
            <v>1589</v>
          </cell>
          <cell r="AG23">
            <v>1561</v>
          </cell>
          <cell r="AH23">
            <v>1966</v>
          </cell>
          <cell r="AI23">
            <v>2113</v>
          </cell>
          <cell r="AJ23">
            <v>2163</v>
          </cell>
          <cell r="AK23">
            <v>2326</v>
          </cell>
          <cell r="AL23">
            <v>2304.882102272727</v>
          </cell>
          <cell r="AM23">
            <v>2498</v>
          </cell>
          <cell r="AN23">
            <v>2782</v>
          </cell>
          <cell r="AO23">
            <v>2801</v>
          </cell>
          <cell r="AP23">
            <v>2672.1454545454544</v>
          </cell>
          <cell r="AQ23">
            <v>3797</v>
          </cell>
          <cell r="AR23">
            <v>3996</v>
          </cell>
          <cell r="AS23">
            <v>3826</v>
          </cell>
          <cell r="AT23">
            <v>4529</v>
          </cell>
        </row>
        <row r="27">
          <cell r="AB27">
            <v>210</v>
          </cell>
          <cell r="AC27">
            <v>144</v>
          </cell>
          <cell r="AD27">
            <v>130</v>
          </cell>
          <cell r="AE27">
            <v>146</v>
          </cell>
          <cell r="AF27">
            <v>126</v>
          </cell>
          <cell r="AG27">
            <v>115</v>
          </cell>
          <cell r="AH27">
            <v>95</v>
          </cell>
          <cell r="AI27">
            <v>56</v>
          </cell>
          <cell r="AJ27">
            <v>0</v>
          </cell>
          <cell r="AK27">
            <v>0</v>
          </cell>
          <cell r="AL27">
            <v>22</v>
          </cell>
          <cell r="AM27">
            <v>140.1</v>
          </cell>
          <cell r="AN27">
            <v>264.70000000000005</v>
          </cell>
          <cell r="AO27">
            <v>306.67200000000003</v>
          </cell>
          <cell r="AP27">
            <v>143.47800000000001</v>
          </cell>
          <cell r="AQ27">
            <v>153.06399999999999</v>
          </cell>
          <cell r="AR27">
            <v>163.06899999999996</v>
          </cell>
          <cell r="AS27">
            <v>62.478999999999992</v>
          </cell>
          <cell r="AT27">
            <v>186.809</v>
          </cell>
        </row>
        <row r="31">
          <cell r="AB31">
            <v>875</v>
          </cell>
          <cell r="AC31">
            <v>909</v>
          </cell>
          <cell r="AD31">
            <v>1311</v>
          </cell>
          <cell r="AE31">
            <v>1353</v>
          </cell>
          <cell r="AF31">
            <v>1221</v>
          </cell>
          <cell r="AG31">
            <v>1156</v>
          </cell>
          <cell r="AH31">
            <v>1326</v>
          </cell>
          <cell r="AI31">
            <v>1285</v>
          </cell>
          <cell r="AJ31">
            <v>1312</v>
          </cell>
          <cell r="AK31">
            <v>1581</v>
          </cell>
          <cell r="AL31">
            <v>1195.3821022727273</v>
          </cell>
          <cell r="AM31">
            <v>1557.7</v>
          </cell>
          <cell r="AN31">
            <v>1685.1000000000001</v>
          </cell>
          <cell r="AO31">
            <v>1536.1719856203795</v>
          </cell>
          <cell r="AP31">
            <v>1500.6234545454545</v>
          </cell>
          <cell r="AQ31">
            <v>2058.0640000000003</v>
          </cell>
          <cell r="AR31">
            <v>2152.87734</v>
          </cell>
          <cell r="AS31">
            <v>2163.8789999999999</v>
          </cell>
          <cell r="AT31">
            <v>2232.038</v>
          </cell>
        </row>
        <row r="35">
          <cell r="AB35">
            <v>239</v>
          </cell>
          <cell r="AC35">
            <v>272</v>
          </cell>
          <cell r="AD35">
            <v>472</v>
          </cell>
          <cell r="AE35">
            <v>478</v>
          </cell>
          <cell r="AF35">
            <v>514</v>
          </cell>
          <cell r="AG35">
            <v>533</v>
          </cell>
          <cell r="AH35">
            <v>703</v>
          </cell>
          <cell r="AI35">
            <v>808</v>
          </cell>
          <cell r="AJ35">
            <v>923</v>
          </cell>
          <cell r="AK35">
            <v>751</v>
          </cell>
          <cell r="AL35">
            <v>1118.4999999999998</v>
          </cell>
          <cell r="AM35">
            <v>1043.3999999999999</v>
          </cell>
          <cell r="AN35">
            <v>1362.6</v>
          </cell>
          <cell r="AO35">
            <v>1527.5000143796206</v>
          </cell>
          <cell r="AP35">
            <v>1382.9999999999998</v>
          </cell>
          <cell r="AQ35">
            <v>1855</v>
          </cell>
          <cell r="AR35">
            <v>2017.1916600000002</v>
          </cell>
          <cell r="AS35">
            <v>1685.6</v>
          </cell>
          <cell r="AT35">
            <v>2471.7709999999997</v>
          </cell>
        </row>
        <row r="39">
          <cell r="AB39">
            <v>63</v>
          </cell>
          <cell r="AC39">
            <v>76</v>
          </cell>
          <cell r="AD39">
            <v>83</v>
          </cell>
          <cell r="AE39">
            <v>100</v>
          </cell>
          <cell r="AF39">
            <v>80</v>
          </cell>
          <cell r="AG39">
            <v>67</v>
          </cell>
          <cell r="AH39">
            <v>99</v>
          </cell>
          <cell r="AI39">
            <v>175</v>
          </cell>
          <cell r="AJ39">
            <v>103</v>
          </cell>
          <cell r="AK39">
            <v>97</v>
          </cell>
          <cell r="AL39">
            <v>110</v>
          </cell>
          <cell r="AM39">
            <v>147</v>
          </cell>
          <cell r="AN39">
            <v>145.99999999999977</v>
          </cell>
          <cell r="AO39">
            <v>190</v>
          </cell>
          <cell r="AP39">
            <v>122.00000000000023</v>
          </cell>
          <cell r="AQ39">
            <v>158.99999999999955</v>
          </cell>
          <cell r="AR39">
            <v>147.99999999999932</v>
          </cell>
          <cell r="AS39">
            <v>187</v>
          </cell>
          <cell r="AT39">
            <v>199.00000000000045</v>
          </cell>
        </row>
        <row r="42">
          <cell r="B42">
            <v>9.3685031185031189</v>
          </cell>
          <cell r="C42">
            <v>11.307608695652174</v>
          </cell>
          <cell r="D42">
            <v>13.778877551020408</v>
          </cell>
          <cell r="E42">
            <v>14.952682403433478</v>
          </cell>
          <cell r="F42">
            <v>15.043421052631581</v>
          </cell>
          <cell r="G42">
            <v>14.846384039900251</v>
          </cell>
          <cell r="H42">
            <v>16.540874409591861</v>
          </cell>
          <cell r="I42">
            <v>16.045753218728027</v>
          </cell>
          <cell r="J42">
            <v>15.568663594470047</v>
          </cell>
          <cell r="K42">
            <v>19.113028169014086</v>
          </cell>
          <cell r="L42">
            <v>14.595111016369239</v>
          </cell>
          <cell r="M42">
            <v>18.084208746618575</v>
          </cell>
          <cell r="N42">
            <v>19.195454545454549</v>
          </cell>
          <cell r="O42">
            <v>17.879419919419984</v>
          </cell>
          <cell r="P42">
            <v>17.070242287697059</v>
          </cell>
          <cell r="Q42">
            <v>22.98141717259324</v>
          </cell>
          <cell r="R42">
            <v>24.022963406495784</v>
          </cell>
          <cell r="S42">
            <v>26.224207200847154</v>
          </cell>
        </row>
      </sheetData>
      <sheetData sheetId="23"/>
      <sheetData sheetId="24" refreshError="1">
        <row r="49">
          <cell r="D49">
            <v>1.5</v>
          </cell>
          <cell r="E49">
            <v>0</v>
          </cell>
          <cell r="F49">
            <v>0</v>
          </cell>
          <cell r="G49">
            <v>0</v>
          </cell>
          <cell r="H49">
            <v>0</v>
          </cell>
          <cell r="I49">
            <v>39.6</v>
          </cell>
          <cell r="J49">
            <v>35.1</v>
          </cell>
          <cell r="K49">
            <v>43.8</v>
          </cell>
          <cell r="L49">
            <v>2.8</v>
          </cell>
          <cell r="M49">
            <v>69.900000000000006</v>
          </cell>
          <cell r="N49">
            <v>80.699999999999989</v>
          </cell>
          <cell r="O49">
            <v>29.6</v>
          </cell>
          <cell r="P49">
            <v>276.90000000000003</v>
          </cell>
          <cell r="Q49">
            <v>206.50000286102286</v>
          </cell>
          <cell r="R49">
            <v>73</v>
          </cell>
          <cell r="S49">
            <v>349.79999999999995</v>
          </cell>
          <cell r="T49">
            <v>440.8</v>
          </cell>
        </row>
        <row r="62">
          <cell r="D62">
            <v>93.2</v>
          </cell>
          <cell r="E62">
            <v>92.5</v>
          </cell>
          <cell r="F62">
            <v>108.1</v>
          </cell>
          <cell r="G62">
            <v>83.4</v>
          </cell>
          <cell r="H62">
            <v>69.099999999999994</v>
          </cell>
          <cell r="I62">
            <v>111.9</v>
          </cell>
          <cell r="J62">
            <v>186.2</v>
          </cell>
          <cell r="K62">
            <v>282.10000000000002</v>
          </cell>
          <cell r="L62">
            <v>259.89999999999998</v>
          </cell>
          <cell r="M62">
            <v>251.6</v>
          </cell>
          <cell r="N62">
            <v>332.3</v>
          </cell>
          <cell r="O62">
            <v>354.90000000000003</v>
          </cell>
          <cell r="P62">
            <v>444.89999999999992</v>
          </cell>
          <cell r="Q62">
            <v>510.80000531673426</v>
          </cell>
          <cell r="R62">
            <v>515.4</v>
          </cell>
          <cell r="S62">
            <v>601.59999999999991</v>
          </cell>
          <cell r="T62">
            <v>592.70000000000005</v>
          </cell>
        </row>
        <row r="64">
          <cell r="D64">
            <v>5.4</v>
          </cell>
          <cell r="E64">
            <v>3.8</v>
          </cell>
          <cell r="F64">
            <v>82.2</v>
          </cell>
          <cell r="G64">
            <v>67.5</v>
          </cell>
          <cell r="H64">
            <v>69.7</v>
          </cell>
          <cell r="I64">
            <v>54</v>
          </cell>
          <cell r="J64">
            <v>27.4</v>
          </cell>
          <cell r="K64">
            <v>66.900000000000006</v>
          </cell>
          <cell r="L64">
            <v>138.80000000000001</v>
          </cell>
          <cell r="M64">
            <v>124.5</v>
          </cell>
          <cell r="N64">
            <v>230.5</v>
          </cell>
          <cell r="O64">
            <v>270.3</v>
          </cell>
          <cell r="P64">
            <v>222</v>
          </cell>
          <cell r="Q64">
            <v>237.00000381469746</v>
          </cell>
          <cell r="R64">
            <v>248.7</v>
          </cell>
          <cell r="S64">
            <v>348.1</v>
          </cell>
          <cell r="T64">
            <v>425.49165999999991</v>
          </cell>
        </row>
        <row r="81">
          <cell r="D81">
            <v>138.49999999999997</v>
          </cell>
          <cell r="E81">
            <v>175.3</v>
          </cell>
          <cell r="F81">
            <v>281.40000000000003</v>
          </cell>
          <cell r="G81">
            <v>328</v>
          </cell>
          <cell r="H81">
            <v>374.89999999999992</v>
          </cell>
          <cell r="I81">
            <v>328.1</v>
          </cell>
          <cell r="J81">
            <v>454.70000000000005</v>
          </cell>
          <cell r="K81">
            <v>414.7</v>
          </cell>
          <cell r="L81">
            <v>521.5</v>
          </cell>
          <cell r="M81">
            <v>303</v>
          </cell>
          <cell r="N81">
            <v>475.00000000000006</v>
          </cell>
          <cell r="O81">
            <v>388.59999999999997</v>
          </cell>
          <cell r="P81">
            <v>418.8</v>
          </cell>
          <cell r="Q81">
            <v>573.20000238716591</v>
          </cell>
          <cell r="R81">
            <v>545.90000000000032</v>
          </cell>
          <cell r="S81">
            <v>555.50000000000011</v>
          </cell>
          <cell r="T81">
            <v>558.20000000000005</v>
          </cell>
        </row>
        <row r="82">
          <cell r="D82">
            <v>42.199999999999996</v>
          </cell>
          <cell r="E82">
            <v>68.3</v>
          </cell>
          <cell r="F82">
            <v>68.400000000000006</v>
          </cell>
          <cell r="G82">
            <v>83.600000000000009</v>
          </cell>
          <cell r="H82">
            <v>44</v>
          </cell>
          <cell r="I82">
            <v>69.800000000000011</v>
          </cell>
          <cell r="J82">
            <v>74</v>
          </cell>
          <cell r="K82">
            <v>135.19999999999999</v>
          </cell>
          <cell r="L82">
            <v>127.60000000000001</v>
          </cell>
          <cell r="M82">
            <v>138.6</v>
          </cell>
          <cell r="N82">
            <v>179.5</v>
          </cell>
          <cell r="O82">
            <v>219.80000000000004</v>
          </cell>
          <cell r="P82">
            <v>237.89999999999992</v>
          </cell>
          <cell r="Q82">
            <v>321.80000019073486</v>
          </cell>
          <cell r="R82">
            <v>298.5</v>
          </cell>
          <cell r="S82">
            <v>321</v>
          </cell>
        </row>
        <row r="85">
          <cell r="D85">
            <v>84.549718318803244</v>
          </cell>
          <cell r="E85">
            <v>83.914688245593354</v>
          </cell>
          <cell r="F85">
            <v>98.066787019985313</v>
          </cell>
          <cell r="G85">
            <v>75.659297293864711</v>
          </cell>
          <cell r="H85">
            <v>62.686540084005408</v>
          </cell>
          <cell r="I85">
            <v>101.51409313169619</v>
          </cell>
          <cell r="J85">
            <v>168.91799947383223</v>
          </cell>
          <cell r="K85">
            <v>255.91711950358797</v>
          </cell>
          <cell r="L85">
            <v>235.77759432464552</v>
          </cell>
          <cell r="M85">
            <v>228.24795202801391</v>
          </cell>
          <cell r="N85">
            <v>301.45784761092619</v>
          </cell>
          <cell r="O85">
            <v>321.96024711741711</v>
          </cell>
          <cell r="P85">
            <v>403.6069708158322</v>
          </cell>
          <cell r="Q85">
            <v>463.39052110271547</v>
          </cell>
          <cell r="R85">
            <v>467.56357104625744</v>
          </cell>
          <cell r="S85">
            <v>545.76298863296165</v>
          </cell>
          <cell r="T85">
            <v>537.68903484500743</v>
          </cell>
        </row>
        <row r="86">
          <cell r="D86">
            <v>4.8988034219049092</v>
          </cell>
          <cell r="E86">
            <v>3.4473061117108621</v>
          </cell>
          <cell r="F86">
            <v>74.570674311219179</v>
          </cell>
          <cell r="G86">
            <v>61.235042773811365</v>
          </cell>
          <cell r="H86">
            <v>63.230851575328181</v>
          </cell>
          <cell r="I86">
            <v>48.988034219049091</v>
          </cell>
          <cell r="J86">
            <v>24.856891437073056</v>
          </cell>
          <cell r="K86">
            <v>60.690731282488606</v>
          </cell>
          <cell r="L86">
            <v>125.9173916593336</v>
          </cell>
          <cell r="M86">
            <v>112.94463444947429</v>
          </cell>
          <cell r="N86">
            <v>209.10633124982994</v>
          </cell>
          <cell r="O86">
            <v>245.21232684090685</v>
          </cell>
          <cell r="P86">
            <v>201.39525178942404</v>
          </cell>
          <cell r="Q86">
            <v>215.00304253313269</v>
          </cell>
          <cell r="R86">
            <v>225.61711315328719</v>
          </cell>
          <cell r="S86">
            <v>315.79138354909242</v>
          </cell>
          <cell r="T86">
            <v>385.99999999999994</v>
          </cell>
        </row>
        <row r="87">
          <cell r="D87">
            <v>1.3607787283069193</v>
          </cell>
          <cell r="E87">
            <v>0</v>
          </cell>
          <cell r="F87">
            <v>0</v>
          </cell>
          <cell r="G87">
            <v>0</v>
          </cell>
          <cell r="H87">
            <v>0</v>
          </cell>
          <cell r="I87">
            <v>35.924558427302671</v>
          </cell>
          <cell r="J87">
            <v>31.842222242381911</v>
          </cell>
          <cell r="K87">
            <v>39.73473886656204</v>
          </cell>
          <cell r="L87">
            <v>2.5401202928395823</v>
          </cell>
          <cell r="M87">
            <v>63.412288739102443</v>
          </cell>
          <cell r="N87">
            <v>73.209895582912239</v>
          </cell>
          <cell r="O87">
            <v>26.852700238589875</v>
          </cell>
          <cell r="P87">
            <v>251.19975324545732</v>
          </cell>
          <cell r="Q87">
            <v>187.33387419239858</v>
          </cell>
          <cell r="R87">
            <v>66.224564777603405</v>
          </cell>
          <cell r="S87">
            <v>317.33359944117353</v>
          </cell>
          <cell r="T87">
            <v>399.88750895845999</v>
          </cell>
        </row>
        <row r="88">
          <cell r="D88">
            <v>125.64523591367218</v>
          </cell>
          <cell r="E88">
            <v>159.02967404813529</v>
          </cell>
          <cell r="F88">
            <v>255.28208943037808</v>
          </cell>
          <cell r="G88">
            <v>297.55694858977967</v>
          </cell>
          <cell r="H88">
            <v>340.10396349484262</v>
          </cell>
          <cell r="I88">
            <v>297.6476671716668</v>
          </cell>
          <cell r="J88">
            <v>412.49739184077083</v>
          </cell>
          <cell r="K88">
            <v>376.20995908591959</v>
          </cell>
          <cell r="L88">
            <v>473.09740454137227</v>
          </cell>
          <cell r="M88">
            <v>274.87730311799771</v>
          </cell>
          <cell r="N88">
            <v>430.91326396385779</v>
          </cell>
          <cell r="O88">
            <v>352.5324092133792</v>
          </cell>
          <cell r="P88">
            <v>379.92942094329186</v>
          </cell>
          <cell r="Q88">
            <v>519.99891354262047</v>
          </cell>
          <cell r="R88">
            <v>495.23273852183178</v>
          </cell>
          <cell r="S88">
            <v>503.94172238299586</v>
          </cell>
          <cell r="T88">
            <v>506.39112409394824</v>
          </cell>
        </row>
      </sheetData>
      <sheetData sheetId="25"/>
      <sheetData sheetId="26" refreshError="1"/>
      <sheetData sheetId="27" refreshError="1"/>
      <sheetData sheetId="28" refreshError="1"/>
      <sheetData sheetId="29" refreshError="1"/>
      <sheetData sheetId="30"/>
      <sheetData sheetId="31"/>
      <sheetData sheetId="32" refreshError="1">
        <row r="19">
          <cell r="AB19">
            <v>82</v>
          </cell>
          <cell r="AC19">
            <v>83</v>
          </cell>
          <cell r="AD19">
            <v>84</v>
          </cell>
          <cell r="AE19">
            <v>85</v>
          </cell>
          <cell r="AF19">
            <v>86</v>
          </cell>
          <cell r="AG19">
            <v>87</v>
          </cell>
          <cell r="AH19">
            <v>88</v>
          </cell>
          <cell r="AI19">
            <v>89</v>
          </cell>
          <cell r="AJ19">
            <v>90</v>
          </cell>
          <cell r="AK19">
            <v>91</v>
          </cell>
          <cell r="AL19">
            <v>92</v>
          </cell>
          <cell r="AM19">
            <v>93</v>
          </cell>
          <cell r="AN19">
            <v>94</v>
          </cell>
          <cell r="AO19">
            <v>95</v>
          </cell>
          <cell r="AP19">
            <v>96</v>
          </cell>
          <cell r="AQ19">
            <v>97</v>
          </cell>
          <cell r="AR19">
            <v>98</v>
          </cell>
          <cell r="AS19">
            <v>99</v>
          </cell>
          <cell r="AT19" t="str">
            <v>00</v>
          </cell>
        </row>
        <row r="23">
          <cell r="AB23">
            <v>2416</v>
          </cell>
          <cell r="AC23">
            <v>2622</v>
          </cell>
          <cell r="AD23">
            <v>2558</v>
          </cell>
          <cell r="AE23">
            <v>2506</v>
          </cell>
          <cell r="AF23">
            <v>2319</v>
          </cell>
          <cell r="AG23">
            <v>2232</v>
          </cell>
          <cell r="AH23">
            <v>2010</v>
          </cell>
          <cell r="AI23">
            <v>2015</v>
          </cell>
          <cell r="AJ23">
            <v>1745</v>
          </cell>
          <cell r="AK23">
            <v>1986</v>
          </cell>
          <cell r="AL23">
            <v>1999</v>
          </cell>
          <cell r="AM23">
            <v>1938.2160303030305</v>
          </cell>
          <cell r="AN23">
            <v>1656.759</v>
          </cell>
          <cell r="AO23">
            <v>1707.2334545454546</v>
          </cell>
          <cell r="AP23">
            <v>1667.1828181818182</v>
          </cell>
          <cell r="AQ23">
            <v>1522.5199090909091</v>
          </cell>
          <cell r="AR23">
            <v>1457</v>
          </cell>
          <cell r="AS23">
            <v>1175</v>
          </cell>
          <cell r="AT23">
            <v>1208</v>
          </cell>
        </row>
        <row r="27">
          <cell r="AB27">
            <v>9</v>
          </cell>
          <cell r="AC27">
            <v>10</v>
          </cell>
          <cell r="AD27">
            <v>10</v>
          </cell>
          <cell r="AE27">
            <v>6</v>
          </cell>
          <cell r="AF27">
            <v>1</v>
          </cell>
          <cell r="AG27">
            <v>24</v>
          </cell>
          <cell r="AH27">
            <v>145</v>
          </cell>
          <cell r="AI27">
            <v>0</v>
          </cell>
          <cell r="AJ27">
            <v>0</v>
          </cell>
          <cell r="AK27">
            <v>0</v>
          </cell>
          <cell r="AL27">
            <v>6</v>
          </cell>
          <cell r="AM27">
            <v>0</v>
          </cell>
          <cell r="AN27">
            <v>24.4</v>
          </cell>
          <cell r="AO27">
            <v>50.7</v>
          </cell>
          <cell r="AP27">
            <v>32.555999999999997</v>
          </cell>
          <cell r="AQ27">
            <v>25.643000000000001</v>
          </cell>
          <cell r="AR27">
            <v>89.442000000000007</v>
          </cell>
          <cell r="AS27">
            <v>108.708</v>
          </cell>
          <cell r="AT27">
            <v>2.8130000000000002</v>
          </cell>
        </row>
        <row r="35">
          <cell r="AB35">
            <v>1340</v>
          </cell>
          <cell r="AC35">
            <v>1427</v>
          </cell>
          <cell r="AD35">
            <v>1141</v>
          </cell>
          <cell r="AE35">
            <v>1305</v>
          </cell>
          <cell r="AF35">
            <v>1093</v>
          </cell>
          <cell r="AG35">
            <v>1157</v>
          </cell>
          <cell r="AH35">
            <v>976</v>
          </cell>
          <cell r="AI35">
            <v>740</v>
          </cell>
          <cell r="AJ35">
            <v>731</v>
          </cell>
          <cell r="AK35">
            <v>753</v>
          </cell>
          <cell r="AL35">
            <v>1143</v>
          </cell>
          <cell r="AM35">
            <v>1072.2000000000003</v>
          </cell>
          <cell r="AN35">
            <v>848.1</v>
          </cell>
          <cell r="AO35">
            <v>889.70000294595991</v>
          </cell>
          <cell r="AP35">
            <v>703.9</v>
          </cell>
          <cell r="AQ35">
            <v>703.9</v>
          </cell>
          <cell r="AR35">
            <v>758.3</v>
          </cell>
        </row>
        <row r="39">
          <cell r="AB39">
            <v>249</v>
          </cell>
          <cell r="AC39">
            <v>277</v>
          </cell>
          <cell r="AD39">
            <v>196</v>
          </cell>
          <cell r="AE39">
            <v>144</v>
          </cell>
          <cell r="AF39">
            <v>205</v>
          </cell>
          <cell r="AG39">
            <v>128</v>
          </cell>
          <cell r="AH39">
            <v>75</v>
          </cell>
          <cell r="AI39">
            <v>128</v>
          </cell>
          <cell r="AJ39">
            <v>79</v>
          </cell>
          <cell r="AK39">
            <v>111</v>
          </cell>
          <cell r="AL39">
            <v>102</v>
          </cell>
          <cell r="AM39">
            <v>103.99999999999977</v>
          </cell>
          <cell r="AN39">
            <v>74.999999999999659</v>
          </cell>
          <cell r="AO39">
            <v>68.999999999999091</v>
          </cell>
          <cell r="AP39">
            <v>66.999999999999318</v>
          </cell>
          <cell r="AQ39">
            <v>66.999999999999318</v>
          </cell>
          <cell r="AR39">
            <v>97.999999999999318</v>
          </cell>
          <cell r="AS39">
            <v>76.000000000000227</v>
          </cell>
          <cell r="AT39">
            <v>56.179775280899094</v>
          </cell>
        </row>
      </sheetData>
      <sheetData sheetId="33"/>
      <sheetData sheetId="34"/>
      <sheetData sheetId="35" refreshError="1">
        <row r="53">
          <cell r="C53">
            <v>92</v>
          </cell>
          <cell r="D53">
            <v>33.700000000000003</v>
          </cell>
          <cell r="E53">
            <v>15.9</v>
          </cell>
          <cell r="F53">
            <v>41.4</v>
          </cell>
          <cell r="G53">
            <v>60.6</v>
          </cell>
          <cell r="H53">
            <v>239.3</v>
          </cell>
          <cell r="I53">
            <v>171</v>
          </cell>
          <cell r="J53">
            <v>58.9</v>
          </cell>
          <cell r="K53">
            <v>1.8</v>
          </cell>
          <cell r="L53">
            <v>81.8</v>
          </cell>
          <cell r="M53">
            <v>217.7</v>
          </cell>
          <cell r="N53">
            <v>174.1</v>
          </cell>
          <cell r="O53">
            <v>149.80000000000001</v>
          </cell>
          <cell r="P53">
            <v>160.59999895095828</v>
          </cell>
          <cell r="Q53">
            <v>47.1</v>
          </cell>
          <cell r="R53">
            <v>133.5</v>
          </cell>
          <cell r="S53">
            <v>198.6</v>
          </cell>
          <cell r="T53">
            <v>109.19999999999999</v>
          </cell>
          <cell r="U53">
            <v>105.5</v>
          </cell>
        </row>
        <row r="54">
          <cell r="C54">
            <v>0</v>
          </cell>
          <cell r="D54">
            <v>99.4</v>
          </cell>
          <cell r="E54">
            <v>130.19999999999999</v>
          </cell>
          <cell r="F54">
            <v>146.69999999999999</v>
          </cell>
          <cell r="G54">
            <v>136.19999999999999</v>
          </cell>
          <cell r="H54">
            <v>201.4</v>
          </cell>
          <cell r="I54">
            <v>233.9</v>
          </cell>
          <cell r="J54">
            <v>118.7</v>
          </cell>
          <cell r="K54">
            <v>164.8</v>
          </cell>
          <cell r="L54">
            <v>132.9</v>
          </cell>
          <cell r="M54">
            <v>199.9</v>
          </cell>
          <cell r="N54">
            <v>155.29999999999998</v>
          </cell>
          <cell r="O54">
            <v>186.79999999999998</v>
          </cell>
          <cell r="P54">
            <v>134.49999856948858</v>
          </cell>
          <cell r="Q54">
            <v>161.9</v>
          </cell>
          <cell r="R54">
            <v>109.10000000000001</v>
          </cell>
          <cell r="S54">
            <v>92.6</v>
          </cell>
          <cell r="T54">
            <v>97.199999999999989</v>
          </cell>
          <cell r="U54">
            <v>79.400000000000006</v>
          </cell>
        </row>
        <row r="68">
          <cell r="C68">
            <v>0</v>
          </cell>
          <cell r="D68">
            <v>74.3</v>
          </cell>
          <cell r="E68">
            <v>49.5</v>
          </cell>
          <cell r="F68">
            <v>66.8</v>
          </cell>
          <cell r="G68">
            <v>50.2</v>
          </cell>
          <cell r="H68">
            <v>71.7</v>
          </cell>
          <cell r="I68">
            <v>86.8</v>
          </cell>
          <cell r="J68">
            <v>52.2</v>
          </cell>
          <cell r="K68">
            <v>101.5</v>
          </cell>
          <cell r="L68">
            <v>163.1</v>
          </cell>
          <cell r="M68">
            <v>241.1</v>
          </cell>
          <cell r="N68">
            <v>282.79999999999995</v>
          </cell>
          <cell r="O68">
            <v>208.5</v>
          </cell>
          <cell r="P68">
            <v>337.80000305175781</v>
          </cell>
          <cell r="Q68">
            <v>242.69999999999996</v>
          </cell>
          <cell r="R68">
            <v>299.2</v>
          </cell>
          <cell r="S68">
            <v>287.5</v>
          </cell>
          <cell r="T68">
            <v>217.5</v>
          </cell>
          <cell r="U68">
            <v>193.90400000000002</v>
          </cell>
        </row>
      </sheetData>
      <sheetData sheetId="36"/>
      <sheetData sheetId="37" refreshError="1"/>
      <sheetData sheetId="38" refreshError="1"/>
      <sheetData sheetId="39" refreshError="1"/>
      <sheetData sheetId="40" refreshError="1"/>
      <sheetData sheetId="41"/>
      <sheetData sheetId="4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BC Combinado"/>
      <sheetName val="5.Hyperion"/>
      <sheetName val="2.Cons. Societário dez08-jul10"/>
      <sheetName val="3. BP e DRE BR GAAP"/>
      <sheetName val="BRGAAP x USGAAP"/>
      <sheetName val="4.BP US GAAP"/>
      <sheetName val=". IR Diferido 31.07.2010"/>
      <sheetName val="Mapa Imob.US GAAP-31.07.2010"/>
      <sheetName val="Resumo ajustes AVP (final)"/>
      <sheetName val="Tickmarks - antigo"/>
      <sheetName val="Input ta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31.12.06"/>
      <sheetName val="1.Conciliação USxBR (Fosfertil)"/>
      <sheetName val="2.Consolidação USxBR (Fertifos)"/>
      <sheetName val=" 3.Almoxarifado"/>
      <sheetName val="4.Mapa Imobilizado"/>
      <sheetName val="5.Ajustes Imobilizado FF"/>
      <sheetName val="6.Imp recuperar"/>
      <sheetName val="7.SFAS 143 novo"/>
      <sheetName val="8.Juros capitalizados FF"/>
      <sheetName val="9.Plano de pensão 2006"/>
      <sheetName val="10.IR Diferido FF"/>
      <sheetName val="11.Base Trial Balance"/>
      <sheetName val="12.Relatorio Fos 2006"/>
      <sheetName val="13.Notas Expl. Fosf 2006"/>
      <sheetName val="14.Relatorio Fertifós 2006"/>
      <sheetName val="XREF"/>
      <sheetName val="Tickmarks"/>
      <sheetName val="WL ZFIR57"/>
      <sheetName val="ZT ZFIR5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VO"/>
      <sheetName val="PASSIVO"/>
      <sheetName val="RESULTADO"/>
      <sheetName val="Resumo"/>
      <sheetName val="MUT"/>
      <sheetName val="DOAR"/>
      <sheetName val="Mapa Imobilizado"/>
      <sheetName val="Dados"/>
      <sheetName val="3rd Update"/>
      <sheetName val="Lead"/>
      <sheetName val="Mapa de Resultado"/>
      <sheetName val="XREF"/>
      <sheetName val="Deposito Judicial"/>
      <sheetName val="PAS Vendas"/>
      <sheetName val="Plan1"/>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
      <sheetName val="Iniciar"/>
      <sheetName val="Cobre_EBITDA"/>
      <sheetName val="Cobre_EBITDA_PJ"/>
      <sheetName val="Cobre_EBITDA_Det_Cadastrado"/>
      <sheetName val="Grafico ACUMULADO"/>
      <sheetName val="Grafico PROJETADO"/>
      <sheetName val="Capa2"/>
      <sheetName val="ConsolidInvNF"/>
      <sheetName val="Cobre_BrookHunt"/>
      <sheetName val="Cobre_Producao"/>
      <sheetName val="Cobre_Estoque"/>
      <sheetName val="FatosRelevantes_DIOC"/>
      <sheetName val="InvJustif_DIOC"/>
      <sheetName val="Gasto_Mes_Cobre"/>
      <sheetName val="Gasto_Acum_Cobre"/>
      <sheetName val="GastoUnit_Mes_Cobre"/>
      <sheetName val="GastoUnit_Acum_Cobre "/>
      <sheetName val="Geral"/>
      <sheetName val="DadosCobre"/>
      <sheetName val="DadosGraficos"/>
      <sheetName val="Sumário Buildup"/>
      <sheetName val="DIOC"/>
      <sheetName val="Exec_BOG"/>
      <sheetName val="OrcNF"/>
      <sheetName val="De-para"/>
      <sheetName val="Gasto"/>
      <sheetName val="Volume"/>
      <sheetName val="Receita &amp; Preço"/>
      <sheetName val="BaseTela"/>
      <sheetName val="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2">
          <cell r="K2">
            <v>0</v>
          </cell>
          <cell r="L2">
            <v>0</v>
          </cell>
          <cell r="M2">
            <v>0</v>
          </cell>
          <cell r="N2">
            <v>0</v>
          </cell>
          <cell r="O2">
            <v>0</v>
          </cell>
          <cell r="P2">
            <v>0</v>
          </cell>
          <cell r="Q2">
            <v>0</v>
          </cell>
          <cell r="R2">
            <v>0</v>
          </cell>
          <cell r="S2">
            <v>0</v>
          </cell>
        </row>
        <row r="3">
          <cell r="K3" t="str">
            <v>Executado Mês (A)</v>
          </cell>
          <cell r="L3" t="str">
            <v>Executado Mês (A)</v>
          </cell>
          <cell r="M3" t="str">
            <v>Executado Mês (A)</v>
          </cell>
          <cell r="N3" t="str">
            <v>Executado Mês (A)</v>
          </cell>
          <cell r="O3" t="str">
            <v>Executado Mês (A)</v>
          </cell>
          <cell r="P3" t="str">
            <v>Executado Mês (A)</v>
          </cell>
          <cell r="Q3" t="str">
            <v>Executado Mês (A)</v>
          </cell>
          <cell r="R3" t="str">
            <v>Executado Mês (A)</v>
          </cell>
          <cell r="S3" t="str">
            <v>Executado Mês (A)</v>
          </cell>
        </row>
        <row r="4">
          <cell r="K4" t="str">
            <v>ABR-2007</v>
          </cell>
          <cell r="L4" t="str">
            <v>MAI-2007</v>
          </cell>
          <cell r="M4" t="str">
            <v>JUN-2007</v>
          </cell>
          <cell r="N4" t="str">
            <v>JUL-2007</v>
          </cell>
          <cell r="O4" t="str">
            <v>AGO-2007</v>
          </cell>
          <cell r="P4" t="str">
            <v>SET-2007</v>
          </cell>
          <cell r="Q4" t="str">
            <v>OUT-2007</v>
          </cell>
          <cell r="R4" t="str">
            <v>NOV-2007</v>
          </cell>
          <cell r="S4" t="str">
            <v>DEZ-2007</v>
          </cell>
        </row>
        <row r="5">
          <cell r="A5" t="str">
            <v>001.BOG0</v>
          </cell>
          <cell r="B5" t="str">
            <v>001.BOG</v>
          </cell>
          <cell r="C5">
            <v>0</v>
          </cell>
          <cell r="D5">
            <v>0</v>
          </cell>
          <cell r="E5">
            <v>0</v>
          </cell>
          <cell r="K5">
            <v>0</v>
          </cell>
          <cell r="L5">
            <v>0</v>
          </cell>
          <cell r="M5">
            <v>0</v>
          </cell>
          <cell r="N5">
            <v>0</v>
          </cell>
          <cell r="O5">
            <v>0</v>
          </cell>
          <cell r="P5">
            <v>0</v>
          </cell>
          <cell r="Q5">
            <v>0</v>
          </cell>
          <cell r="R5">
            <v>0</v>
          </cell>
          <cell r="S5">
            <v>0</v>
          </cell>
        </row>
        <row r="6">
          <cell r="A6" t="str">
            <v>001.BOGPESSOAL</v>
          </cell>
          <cell r="B6" t="str">
            <v>001.BOG</v>
          </cell>
          <cell r="C6" t="str">
            <v>PESSOAL</v>
          </cell>
          <cell r="D6" t="str">
            <v>353012001</v>
          </cell>
          <cell r="E6">
            <v>353012001</v>
          </cell>
          <cell r="K6">
            <v>0</v>
          </cell>
          <cell r="L6">
            <v>0</v>
          </cell>
          <cell r="M6">
            <v>0</v>
          </cell>
          <cell r="N6">
            <v>0</v>
          </cell>
          <cell r="O6">
            <v>0</v>
          </cell>
          <cell r="P6">
            <v>0</v>
          </cell>
          <cell r="Q6">
            <v>0</v>
          </cell>
          <cell r="R6">
            <v>0</v>
          </cell>
          <cell r="S6">
            <v>0</v>
          </cell>
        </row>
        <row r="7">
          <cell r="A7" t="str">
            <v>001.BOGPESSOAL</v>
          </cell>
          <cell r="B7" t="str">
            <v>001.BOG</v>
          </cell>
          <cell r="C7" t="str">
            <v>PESSOAL</v>
          </cell>
          <cell r="D7" t="str">
            <v>353012002</v>
          </cell>
          <cell r="E7">
            <v>353012002</v>
          </cell>
          <cell r="K7">
            <v>0</v>
          </cell>
          <cell r="L7">
            <v>0</v>
          </cell>
          <cell r="M7">
            <v>0</v>
          </cell>
          <cell r="N7">
            <v>0</v>
          </cell>
          <cell r="O7">
            <v>0</v>
          </cell>
          <cell r="P7">
            <v>0</v>
          </cell>
          <cell r="Q7">
            <v>0</v>
          </cell>
          <cell r="R7">
            <v>0</v>
          </cell>
          <cell r="S7">
            <v>0</v>
          </cell>
        </row>
        <row r="8">
          <cell r="A8" t="str">
            <v>001.BOGPESSOAL</v>
          </cell>
          <cell r="B8" t="str">
            <v>001.BOG</v>
          </cell>
          <cell r="C8" t="str">
            <v>PESSOAL</v>
          </cell>
          <cell r="D8" t="str">
            <v>353012003</v>
          </cell>
          <cell r="E8">
            <v>353012003</v>
          </cell>
          <cell r="K8">
            <v>0</v>
          </cell>
          <cell r="L8">
            <v>0</v>
          </cell>
          <cell r="M8">
            <v>0</v>
          </cell>
          <cell r="N8">
            <v>0</v>
          </cell>
          <cell r="O8">
            <v>0</v>
          </cell>
          <cell r="P8">
            <v>0</v>
          </cell>
          <cell r="Q8">
            <v>0</v>
          </cell>
          <cell r="R8">
            <v>0</v>
          </cell>
          <cell r="S8">
            <v>0</v>
          </cell>
        </row>
        <row r="9">
          <cell r="A9" t="str">
            <v>001.BOGPESSOAL</v>
          </cell>
          <cell r="B9" t="str">
            <v>001.BOG</v>
          </cell>
          <cell r="C9" t="str">
            <v>PESSOAL</v>
          </cell>
          <cell r="D9" t="str">
            <v>353012004</v>
          </cell>
          <cell r="E9">
            <v>353012004</v>
          </cell>
          <cell r="K9">
            <v>0</v>
          </cell>
          <cell r="L9">
            <v>0</v>
          </cell>
          <cell r="M9">
            <v>0</v>
          </cell>
          <cell r="N9">
            <v>0</v>
          </cell>
          <cell r="O9">
            <v>0</v>
          </cell>
          <cell r="P9">
            <v>0</v>
          </cell>
          <cell r="Q9">
            <v>0</v>
          </cell>
          <cell r="R9">
            <v>0</v>
          </cell>
          <cell r="S9">
            <v>0</v>
          </cell>
        </row>
        <row r="10">
          <cell r="A10" t="str">
            <v>001.BOGPESSOAL</v>
          </cell>
          <cell r="B10" t="str">
            <v>001.BOG</v>
          </cell>
          <cell r="C10" t="str">
            <v>PESSOAL</v>
          </cell>
          <cell r="D10" t="str">
            <v>353013001</v>
          </cell>
          <cell r="E10">
            <v>353013001</v>
          </cell>
          <cell r="K10">
            <v>0</v>
          </cell>
          <cell r="L10">
            <v>0</v>
          </cell>
          <cell r="M10">
            <v>0</v>
          </cell>
          <cell r="N10">
            <v>0</v>
          </cell>
          <cell r="O10">
            <v>0</v>
          </cell>
          <cell r="P10">
            <v>0</v>
          </cell>
          <cell r="Q10">
            <v>0</v>
          </cell>
          <cell r="R10">
            <v>0</v>
          </cell>
          <cell r="S10">
            <v>0</v>
          </cell>
        </row>
        <row r="11">
          <cell r="A11" t="str">
            <v>001.BOGPESSOAL</v>
          </cell>
          <cell r="B11" t="str">
            <v>001.BOG</v>
          </cell>
          <cell r="C11" t="str">
            <v>PESSOAL</v>
          </cell>
          <cell r="D11" t="str">
            <v>353013002</v>
          </cell>
          <cell r="E11">
            <v>353013002</v>
          </cell>
          <cell r="K11">
            <v>0</v>
          </cell>
          <cell r="L11">
            <v>0</v>
          </cell>
          <cell r="M11">
            <v>0</v>
          </cell>
          <cell r="N11">
            <v>0</v>
          </cell>
          <cell r="O11">
            <v>0</v>
          </cell>
          <cell r="P11">
            <v>0</v>
          </cell>
          <cell r="Q11">
            <v>0</v>
          </cell>
          <cell r="R11">
            <v>0</v>
          </cell>
          <cell r="S11">
            <v>0</v>
          </cell>
        </row>
        <row r="12">
          <cell r="A12" t="str">
            <v>001.BOGPESSOAL</v>
          </cell>
          <cell r="B12" t="str">
            <v>001.BOG</v>
          </cell>
          <cell r="C12" t="str">
            <v>PESSOAL</v>
          </cell>
          <cell r="D12" t="str">
            <v>353013003</v>
          </cell>
          <cell r="E12">
            <v>353013003</v>
          </cell>
        </row>
        <row r="13">
          <cell r="A13" t="str">
            <v>001.BOGPESSOAL</v>
          </cell>
          <cell r="B13" t="str">
            <v>001.BOG</v>
          </cell>
          <cell r="C13" t="str">
            <v>PESSOAL</v>
          </cell>
          <cell r="D13" t="str">
            <v>353014002</v>
          </cell>
          <cell r="E13">
            <v>353014002</v>
          </cell>
          <cell r="K13">
            <v>0</v>
          </cell>
          <cell r="L13">
            <v>0</v>
          </cell>
          <cell r="M13">
            <v>0</v>
          </cell>
          <cell r="N13">
            <v>0</v>
          </cell>
          <cell r="O13">
            <v>0</v>
          </cell>
          <cell r="P13">
            <v>0</v>
          </cell>
          <cell r="Q13">
            <v>0</v>
          </cell>
          <cell r="R13">
            <v>0</v>
          </cell>
          <cell r="S13">
            <v>0</v>
          </cell>
        </row>
        <row r="14">
          <cell r="A14" t="str">
            <v>001.BOGPESSOAL</v>
          </cell>
          <cell r="B14" t="str">
            <v>001.BOG</v>
          </cell>
          <cell r="C14" t="str">
            <v>PESSOAL</v>
          </cell>
          <cell r="D14" t="str">
            <v>353014003</v>
          </cell>
          <cell r="E14">
            <v>353014003</v>
          </cell>
          <cell r="K14">
            <v>0</v>
          </cell>
          <cell r="L14">
            <v>0</v>
          </cell>
          <cell r="M14">
            <v>0</v>
          </cell>
          <cell r="N14">
            <v>0</v>
          </cell>
          <cell r="O14">
            <v>0</v>
          </cell>
          <cell r="P14">
            <v>0</v>
          </cell>
          <cell r="Q14">
            <v>0</v>
          </cell>
          <cell r="R14">
            <v>0</v>
          </cell>
          <cell r="S14">
            <v>0</v>
          </cell>
        </row>
        <row r="15">
          <cell r="A15" t="str">
            <v>001.BOGPESSOAL</v>
          </cell>
          <cell r="B15" t="str">
            <v>001.BOG</v>
          </cell>
          <cell r="C15" t="str">
            <v>PESSOAL</v>
          </cell>
          <cell r="D15" t="str">
            <v>353014004</v>
          </cell>
          <cell r="E15">
            <v>353014004</v>
          </cell>
          <cell r="K15">
            <v>0</v>
          </cell>
          <cell r="L15">
            <v>0</v>
          </cell>
          <cell r="M15">
            <v>0</v>
          </cell>
          <cell r="N15">
            <v>0</v>
          </cell>
          <cell r="O15">
            <v>0</v>
          </cell>
          <cell r="P15">
            <v>0</v>
          </cell>
          <cell r="Q15">
            <v>0</v>
          </cell>
          <cell r="R15">
            <v>0</v>
          </cell>
          <cell r="S15">
            <v>0</v>
          </cell>
        </row>
        <row r="16">
          <cell r="A16" t="str">
            <v>001.BOGPESSOAL</v>
          </cell>
          <cell r="B16" t="str">
            <v>001.BOG</v>
          </cell>
          <cell r="C16" t="str">
            <v>PESSOAL</v>
          </cell>
          <cell r="D16" t="str">
            <v>353014005</v>
          </cell>
          <cell r="E16">
            <v>353014005</v>
          </cell>
          <cell r="K16">
            <v>0</v>
          </cell>
          <cell r="L16">
            <v>0</v>
          </cell>
          <cell r="M16">
            <v>0</v>
          </cell>
          <cell r="N16">
            <v>0</v>
          </cell>
          <cell r="O16">
            <v>0</v>
          </cell>
          <cell r="P16">
            <v>0</v>
          </cell>
          <cell r="Q16">
            <v>0</v>
          </cell>
          <cell r="R16">
            <v>0</v>
          </cell>
          <cell r="S16">
            <v>0</v>
          </cell>
        </row>
        <row r="17">
          <cell r="A17" t="str">
            <v>001.BOGPESSOAL</v>
          </cell>
          <cell r="B17" t="str">
            <v>001.BOG</v>
          </cell>
          <cell r="C17" t="str">
            <v>PESSOAL</v>
          </cell>
          <cell r="D17" t="str">
            <v>353014006</v>
          </cell>
          <cell r="E17">
            <v>353014006</v>
          </cell>
          <cell r="K17">
            <v>0</v>
          </cell>
          <cell r="L17">
            <v>0</v>
          </cell>
          <cell r="M17">
            <v>0</v>
          </cell>
          <cell r="N17">
            <v>0</v>
          </cell>
          <cell r="O17">
            <v>0</v>
          </cell>
          <cell r="P17">
            <v>0</v>
          </cell>
          <cell r="Q17">
            <v>0</v>
          </cell>
          <cell r="R17">
            <v>0</v>
          </cell>
          <cell r="S17">
            <v>0</v>
          </cell>
        </row>
        <row r="18">
          <cell r="A18" t="str">
            <v>001.BOGPESSOAL</v>
          </cell>
          <cell r="B18" t="str">
            <v>001.BOG</v>
          </cell>
          <cell r="C18" t="str">
            <v>PESSOAL</v>
          </cell>
          <cell r="D18" t="str">
            <v>353014007</v>
          </cell>
          <cell r="E18">
            <v>353014007</v>
          </cell>
          <cell r="K18">
            <v>0</v>
          </cell>
          <cell r="L18">
            <v>0</v>
          </cell>
          <cell r="M18">
            <v>0</v>
          </cell>
          <cell r="N18">
            <v>0</v>
          </cell>
          <cell r="O18">
            <v>0</v>
          </cell>
          <cell r="P18">
            <v>0</v>
          </cell>
          <cell r="Q18">
            <v>0</v>
          </cell>
          <cell r="R18">
            <v>0</v>
          </cell>
          <cell r="S18">
            <v>0</v>
          </cell>
        </row>
        <row r="19">
          <cell r="A19" t="str">
            <v>001.BOGPESSOAL</v>
          </cell>
          <cell r="B19" t="str">
            <v>001.BOG</v>
          </cell>
          <cell r="C19" t="str">
            <v>PESSOAL</v>
          </cell>
          <cell r="D19" t="str">
            <v>353014008</v>
          </cell>
          <cell r="E19">
            <v>353014008</v>
          </cell>
          <cell r="K19">
            <v>0</v>
          </cell>
          <cell r="L19">
            <v>0</v>
          </cell>
          <cell r="M19">
            <v>0</v>
          </cell>
          <cell r="N19">
            <v>0</v>
          </cell>
          <cell r="O19">
            <v>0</v>
          </cell>
          <cell r="P19">
            <v>0</v>
          </cell>
          <cell r="Q19">
            <v>0</v>
          </cell>
          <cell r="R19">
            <v>0</v>
          </cell>
          <cell r="S19">
            <v>0</v>
          </cell>
        </row>
        <row r="20">
          <cell r="A20" t="str">
            <v>001.BOGPESSOAL</v>
          </cell>
          <cell r="B20" t="str">
            <v>001.BOG</v>
          </cell>
          <cell r="C20" t="str">
            <v>PESSOAL</v>
          </cell>
          <cell r="D20" t="str">
            <v>353014009</v>
          </cell>
          <cell r="E20">
            <v>353014009</v>
          </cell>
          <cell r="K20">
            <v>0</v>
          </cell>
          <cell r="L20">
            <v>0</v>
          </cell>
          <cell r="M20">
            <v>0</v>
          </cell>
          <cell r="N20">
            <v>0</v>
          </cell>
          <cell r="O20">
            <v>0</v>
          </cell>
          <cell r="P20">
            <v>0</v>
          </cell>
          <cell r="Q20">
            <v>0</v>
          </cell>
          <cell r="R20">
            <v>0</v>
          </cell>
          <cell r="S20">
            <v>0</v>
          </cell>
        </row>
        <row r="21">
          <cell r="A21" t="str">
            <v>001.BOGPESSOAL</v>
          </cell>
          <cell r="B21" t="str">
            <v>001.BOG</v>
          </cell>
          <cell r="C21" t="str">
            <v>PESSOAL</v>
          </cell>
          <cell r="D21" t="str">
            <v>353014010</v>
          </cell>
          <cell r="E21">
            <v>353014010</v>
          </cell>
          <cell r="K21">
            <v>0</v>
          </cell>
          <cell r="L21">
            <v>0</v>
          </cell>
          <cell r="M21">
            <v>0</v>
          </cell>
          <cell r="N21">
            <v>0</v>
          </cell>
          <cell r="O21">
            <v>0</v>
          </cell>
          <cell r="P21">
            <v>0</v>
          </cell>
          <cell r="Q21">
            <v>0</v>
          </cell>
          <cell r="R21">
            <v>0</v>
          </cell>
          <cell r="S21">
            <v>0</v>
          </cell>
        </row>
        <row r="22">
          <cell r="A22" t="str">
            <v>001.BOGPESSOAL</v>
          </cell>
          <cell r="B22" t="str">
            <v>001.BOG</v>
          </cell>
          <cell r="C22" t="str">
            <v>PESSOAL</v>
          </cell>
          <cell r="D22" t="str">
            <v>353014099</v>
          </cell>
          <cell r="E22">
            <v>353014099</v>
          </cell>
          <cell r="K22">
            <v>0</v>
          </cell>
          <cell r="L22">
            <v>0</v>
          </cell>
          <cell r="M22">
            <v>0</v>
          </cell>
          <cell r="N22">
            <v>0</v>
          </cell>
          <cell r="O22">
            <v>0</v>
          </cell>
          <cell r="P22">
            <v>0</v>
          </cell>
          <cell r="Q22">
            <v>0</v>
          </cell>
          <cell r="R22">
            <v>0</v>
          </cell>
          <cell r="S22">
            <v>0</v>
          </cell>
        </row>
        <row r="23">
          <cell r="A23" t="str">
            <v>001.BOGPESSOAL</v>
          </cell>
          <cell r="B23" t="str">
            <v>001.BOG</v>
          </cell>
          <cell r="C23" t="str">
            <v>PESSOAL</v>
          </cell>
          <cell r="D23" t="str">
            <v>353015001</v>
          </cell>
          <cell r="E23">
            <v>353015001</v>
          </cell>
          <cell r="K23">
            <v>0</v>
          </cell>
          <cell r="L23">
            <v>0</v>
          </cell>
          <cell r="M23">
            <v>0</v>
          </cell>
          <cell r="N23">
            <v>0</v>
          </cell>
          <cell r="O23">
            <v>0</v>
          </cell>
          <cell r="P23">
            <v>0</v>
          </cell>
          <cell r="Q23">
            <v>0</v>
          </cell>
          <cell r="R23">
            <v>0</v>
          </cell>
          <cell r="S23">
            <v>0</v>
          </cell>
        </row>
        <row r="24">
          <cell r="A24" t="str">
            <v>001.BOGPESSOAL</v>
          </cell>
          <cell r="B24" t="str">
            <v>001.BOG</v>
          </cell>
          <cell r="C24" t="str">
            <v>PESSOAL</v>
          </cell>
          <cell r="D24" t="str">
            <v>353015002</v>
          </cell>
          <cell r="E24">
            <v>353015002</v>
          </cell>
          <cell r="K24">
            <v>0</v>
          </cell>
          <cell r="L24">
            <v>0</v>
          </cell>
          <cell r="M24">
            <v>0</v>
          </cell>
          <cell r="N24">
            <v>0</v>
          </cell>
          <cell r="O24">
            <v>0</v>
          </cell>
          <cell r="P24">
            <v>0</v>
          </cell>
          <cell r="Q24">
            <v>0</v>
          </cell>
          <cell r="R24">
            <v>0</v>
          </cell>
          <cell r="S24">
            <v>0</v>
          </cell>
        </row>
        <row r="25">
          <cell r="A25" t="str">
            <v>001.BOGPESSOAL</v>
          </cell>
          <cell r="B25" t="str">
            <v>001.BOG</v>
          </cell>
          <cell r="C25" t="str">
            <v>PESSOAL</v>
          </cell>
          <cell r="D25" t="str">
            <v>353015003</v>
          </cell>
          <cell r="E25">
            <v>353015003</v>
          </cell>
          <cell r="K25">
            <v>0</v>
          </cell>
          <cell r="L25">
            <v>0</v>
          </cell>
          <cell r="M25">
            <v>0</v>
          </cell>
          <cell r="N25">
            <v>0</v>
          </cell>
          <cell r="O25">
            <v>0</v>
          </cell>
          <cell r="P25">
            <v>0</v>
          </cell>
          <cell r="Q25">
            <v>0</v>
          </cell>
          <cell r="R25">
            <v>0</v>
          </cell>
          <cell r="S25">
            <v>0</v>
          </cell>
        </row>
        <row r="26">
          <cell r="A26" t="str">
            <v>001.BOGPESSOAL</v>
          </cell>
          <cell r="B26" t="str">
            <v>001.BOG</v>
          </cell>
          <cell r="C26" t="str">
            <v>PESSOAL</v>
          </cell>
          <cell r="D26" t="str">
            <v>353015004</v>
          </cell>
          <cell r="E26">
            <v>353015004</v>
          </cell>
          <cell r="K26">
            <v>0</v>
          </cell>
          <cell r="L26">
            <v>0</v>
          </cell>
          <cell r="M26">
            <v>0</v>
          </cell>
          <cell r="N26">
            <v>0</v>
          </cell>
          <cell r="O26">
            <v>0</v>
          </cell>
          <cell r="P26">
            <v>0</v>
          </cell>
          <cell r="Q26">
            <v>0</v>
          </cell>
          <cell r="R26">
            <v>0</v>
          </cell>
          <cell r="S26">
            <v>0</v>
          </cell>
        </row>
        <row r="27">
          <cell r="A27" t="str">
            <v>001.BOGPESSOAL</v>
          </cell>
          <cell r="B27" t="str">
            <v>001.BOG</v>
          </cell>
          <cell r="C27" t="str">
            <v>PESSOAL</v>
          </cell>
          <cell r="D27" t="str">
            <v>353016001</v>
          </cell>
          <cell r="E27">
            <v>353016001</v>
          </cell>
          <cell r="K27">
            <v>0</v>
          </cell>
          <cell r="L27">
            <v>0</v>
          </cell>
          <cell r="M27">
            <v>0</v>
          </cell>
          <cell r="N27">
            <v>0</v>
          </cell>
          <cell r="O27">
            <v>0</v>
          </cell>
          <cell r="P27">
            <v>0</v>
          </cell>
          <cell r="Q27">
            <v>0</v>
          </cell>
          <cell r="R27">
            <v>0</v>
          </cell>
          <cell r="S27">
            <v>0</v>
          </cell>
        </row>
        <row r="28">
          <cell r="A28" t="str">
            <v>001.BOGPESSOAL</v>
          </cell>
          <cell r="B28" t="str">
            <v>001.BOG</v>
          </cell>
          <cell r="C28" t="str">
            <v>PESSOAL</v>
          </cell>
          <cell r="D28" t="str">
            <v>353016002</v>
          </cell>
          <cell r="E28">
            <v>353016002</v>
          </cell>
          <cell r="K28">
            <v>0</v>
          </cell>
          <cell r="L28">
            <v>0</v>
          </cell>
          <cell r="M28">
            <v>0</v>
          </cell>
          <cell r="N28">
            <v>0</v>
          </cell>
          <cell r="O28">
            <v>0</v>
          </cell>
          <cell r="P28">
            <v>0</v>
          </cell>
          <cell r="Q28">
            <v>0</v>
          </cell>
          <cell r="R28">
            <v>0</v>
          </cell>
          <cell r="S28">
            <v>0</v>
          </cell>
        </row>
        <row r="29">
          <cell r="A29" t="str">
            <v>001.BOGPESSOAL</v>
          </cell>
          <cell r="B29" t="str">
            <v>001.BOG</v>
          </cell>
          <cell r="C29" t="str">
            <v>PESSOAL</v>
          </cell>
          <cell r="D29" t="str">
            <v>353017001</v>
          </cell>
          <cell r="E29">
            <v>353017001</v>
          </cell>
          <cell r="K29">
            <v>0</v>
          </cell>
          <cell r="L29">
            <v>0</v>
          </cell>
          <cell r="M29">
            <v>0</v>
          </cell>
          <cell r="N29">
            <v>0</v>
          </cell>
          <cell r="O29">
            <v>0</v>
          </cell>
          <cell r="P29">
            <v>0</v>
          </cell>
          <cell r="Q29">
            <v>0</v>
          </cell>
          <cell r="R29">
            <v>0</v>
          </cell>
          <cell r="S29">
            <v>0</v>
          </cell>
        </row>
        <row r="30">
          <cell r="A30" t="str">
            <v>001.BOGCOMBUSTÍVEIS / GASES INDUSTRIAIS</v>
          </cell>
          <cell r="B30" t="str">
            <v>001.BOG</v>
          </cell>
          <cell r="C30" t="str">
            <v>COMBUSTÍVEIS / GASES INDUSTRIAIS</v>
          </cell>
          <cell r="D30" t="str">
            <v>353021001</v>
          </cell>
          <cell r="E30">
            <v>353021001</v>
          </cell>
          <cell r="K30">
            <v>0</v>
          </cell>
          <cell r="L30">
            <v>0</v>
          </cell>
          <cell r="M30">
            <v>0</v>
          </cell>
          <cell r="N30">
            <v>0</v>
          </cell>
          <cell r="O30">
            <v>0</v>
          </cell>
          <cell r="P30">
            <v>0</v>
          </cell>
          <cell r="Q30">
            <v>0</v>
          </cell>
          <cell r="R30">
            <v>0</v>
          </cell>
          <cell r="S30">
            <v>0</v>
          </cell>
        </row>
        <row r="31">
          <cell r="A31" t="str">
            <v>001.BOGCOMBUSTÍVEIS / GASES INDUSTRIAIS</v>
          </cell>
          <cell r="B31" t="str">
            <v>001.BOG</v>
          </cell>
          <cell r="C31" t="str">
            <v>COMBUSTÍVEIS / GASES INDUSTRIAIS</v>
          </cell>
          <cell r="D31" t="str">
            <v>353021002</v>
          </cell>
          <cell r="E31">
            <v>353021002</v>
          </cell>
        </row>
        <row r="32">
          <cell r="A32" t="str">
            <v>001.BOGCOMBUSTÍVEIS / GASES INDUSTRIAIS</v>
          </cell>
          <cell r="B32" t="str">
            <v>001.BOG</v>
          </cell>
          <cell r="C32" t="str">
            <v>COMBUSTÍVEIS / GASES INDUSTRIAIS</v>
          </cell>
          <cell r="D32" t="str">
            <v>353021003</v>
          </cell>
          <cell r="E32">
            <v>353021003</v>
          </cell>
        </row>
        <row r="33">
          <cell r="A33" t="str">
            <v>001.BOGMANUTENÇÃO - MATERIAIS</v>
          </cell>
          <cell r="B33" t="str">
            <v>001.BOG</v>
          </cell>
          <cell r="C33" t="str">
            <v>MANUTENÇÃO - MATERIAIS</v>
          </cell>
          <cell r="D33" t="str">
            <v>353021005</v>
          </cell>
          <cell r="E33">
            <v>353021005</v>
          </cell>
          <cell r="K33">
            <v>0</v>
          </cell>
          <cell r="L33">
            <v>0</v>
          </cell>
          <cell r="M33">
            <v>0</v>
          </cell>
          <cell r="N33">
            <v>0</v>
          </cell>
          <cell r="O33">
            <v>0</v>
          </cell>
          <cell r="P33">
            <v>0</v>
          </cell>
          <cell r="Q33">
            <v>0</v>
          </cell>
          <cell r="R33">
            <v>0</v>
          </cell>
          <cell r="S33">
            <v>0</v>
          </cell>
        </row>
        <row r="34">
          <cell r="A34" t="str">
            <v>001.BOGMANUTENÇÃO - MATERIAIS</v>
          </cell>
          <cell r="B34" t="str">
            <v>001.BOG</v>
          </cell>
          <cell r="C34" t="str">
            <v>MANUTENÇÃO - MATERIAIS</v>
          </cell>
          <cell r="D34" t="str">
            <v>353021006</v>
          </cell>
          <cell r="E34">
            <v>353021006</v>
          </cell>
          <cell r="K34">
            <v>0</v>
          </cell>
          <cell r="L34">
            <v>0</v>
          </cell>
          <cell r="M34">
            <v>0</v>
          </cell>
          <cell r="N34">
            <v>0</v>
          </cell>
          <cell r="O34">
            <v>0</v>
          </cell>
          <cell r="P34">
            <v>0</v>
          </cell>
          <cell r="Q34">
            <v>0</v>
          </cell>
          <cell r="R34">
            <v>0</v>
          </cell>
          <cell r="S34">
            <v>0</v>
          </cell>
        </row>
        <row r="35">
          <cell r="A35" t="str">
            <v>001.BOGCOMBUSTÍVEIS / GASES INDUSTRIAIS</v>
          </cell>
          <cell r="B35" t="str">
            <v>001.BOG</v>
          </cell>
          <cell r="C35" t="str">
            <v>COMBUSTÍVEIS / GASES INDUSTRIAIS</v>
          </cell>
          <cell r="D35" t="str">
            <v>353021099</v>
          </cell>
          <cell r="E35">
            <v>353021099</v>
          </cell>
          <cell r="K35">
            <v>0</v>
          </cell>
          <cell r="L35">
            <v>0</v>
          </cell>
          <cell r="M35">
            <v>0</v>
          </cell>
          <cell r="N35">
            <v>0</v>
          </cell>
          <cell r="O35">
            <v>0</v>
          </cell>
          <cell r="P35">
            <v>0</v>
          </cell>
          <cell r="Q35">
            <v>0</v>
          </cell>
          <cell r="R35">
            <v>0</v>
          </cell>
          <cell r="S35">
            <v>0</v>
          </cell>
        </row>
        <row r="36">
          <cell r="A36" t="str">
            <v>001.BOGINSUMOS</v>
          </cell>
          <cell r="B36" t="str">
            <v>001.BOG</v>
          </cell>
          <cell r="C36" t="str">
            <v>INSUMOS</v>
          </cell>
          <cell r="D36" t="str">
            <v>353022003</v>
          </cell>
          <cell r="E36">
            <v>353022003</v>
          </cell>
          <cell r="K36">
            <v>0</v>
          </cell>
          <cell r="L36">
            <v>0</v>
          </cell>
          <cell r="M36">
            <v>0</v>
          </cell>
          <cell r="N36">
            <v>0</v>
          </cell>
          <cell r="O36">
            <v>0</v>
          </cell>
          <cell r="P36">
            <v>0</v>
          </cell>
          <cell r="Q36">
            <v>0</v>
          </cell>
          <cell r="R36">
            <v>0</v>
          </cell>
          <cell r="S36">
            <v>0</v>
          </cell>
        </row>
        <row r="37">
          <cell r="A37" t="str">
            <v>001.BOGINSUMOS</v>
          </cell>
          <cell r="B37" t="str">
            <v>001.BOG</v>
          </cell>
          <cell r="C37" t="str">
            <v>INSUMOS</v>
          </cell>
          <cell r="D37" t="str">
            <v>353022004</v>
          </cell>
          <cell r="E37">
            <v>353022004</v>
          </cell>
          <cell r="K37">
            <v>0</v>
          </cell>
          <cell r="L37">
            <v>0</v>
          </cell>
          <cell r="M37">
            <v>0</v>
          </cell>
          <cell r="N37">
            <v>0</v>
          </cell>
          <cell r="O37">
            <v>0</v>
          </cell>
          <cell r="P37">
            <v>0</v>
          </cell>
          <cell r="Q37">
            <v>0</v>
          </cell>
          <cell r="R37">
            <v>0</v>
          </cell>
          <cell r="S37">
            <v>0</v>
          </cell>
        </row>
        <row r="38">
          <cell r="A38" t="str">
            <v>001.BOGINSUMOS</v>
          </cell>
          <cell r="B38" t="str">
            <v>001.BOG</v>
          </cell>
          <cell r="C38" t="str">
            <v>INSUMOS</v>
          </cell>
          <cell r="D38" t="str">
            <v>353022005</v>
          </cell>
          <cell r="E38">
            <v>353022005</v>
          </cell>
          <cell r="K38">
            <v>0</v>
          </cell>
          <cell r="L38">
            <v>0</v>
          </cell>
          <cell r="M38">
            <v>0</v>
          </cell>
          <cell r="N38">
            <v>0</v>
          </cell>
          <cell r="O38">
            <v>0</v>
          </cell>
          <cell r="P38">
            <v>0</v>
          </cell>
          <cell r="Q38">
            <v>0</v>
          </cell>
          <cell r="R38">
            <v>0</v>
          </cell>
          <cell r="S38">
            <v>0</v>
          </cell>
        </row>
        <row r="39">
          <cell r="A39" t="str">
            <v>001.BOGMANUTENÇÃO - MATERIAIS</v>
          </cell>
          <cell r="B39" t="str">
            <v>001.BOG</v>
          </cell>
          <cell r="C39" t="str">
            <v>MANUTENÇÃO - MATERIAIS</v>
          </cell>
          <cell r="D39" t="str">
            <v>353022010</v>
          </cell>
          <cell r="E39">
            <v>353022010</v>
          </cell>
          <cell r="K39">
            <v>0</v>
          </cell>
          <cell r="L39">
            <v>0</v>
          </cell>
          <cell r="M39">
            <v>0</v>
          </cell>
          <cell r="N39">
            <v>0</v>
          </cell>
          <cell r="O39">
            <v>0</v>
          </cell>
          <cell r="P39">
            <v>0</v>
          </cell>
          <cell r="Q39">
            <v>0</v>
          </cell>
          <cell r="R39">
            <v>0</v>
          </cell>
          <cell r="S39">
            <v>0</v>
          </cell>
        </row>
        <row r="40">
          <cell r="A40" t="str">
            <v>001.BOGMANUTENÇÃO - MATERIAIS</v>
          </cell>
          <cell r="B40" t="str">
            <v>001.BOG</v>
          </cell>
          <cell r="C40" t="str">
            <v>MANUTENÇÃO - MATERIAIS</v>
          </cell>
          <cell r="D40" t="str">
            <v>353022012</v>
          </cell>
          <cell r="E40">
            <v>353022012</v>
          </cell>
        </row>
        <row r="41">
          <cell r="A41" t="str">
            <v>001.BOGINSUMOS</v>
          </cell>
          <cell r="B41" t="str">
            <v>001.BOG</v>
          </cell>
          <cell r="C41" t="str">
            <v>INSUMOS</v>
          </cell>
          <cell r="D41" t="str">
            <v>353022013</v>
          </cell>
          <cell r="E41">
            <v>353022013</v>
          </cell>
        </row>
        <row r="42">
          <cell r="A42" t="str">
            <v>001.BOGMANUTENÇÃO - MATERIAIS</v>
          </cell>
          <cell r="B42" t="str">
            <v>001.BOG</v>
          </cell>
          <cell r="C42" t="str">
            <v>MANUTENÇÃO - MATERIAIS</v>
          </cell>
          <cell r="D42" t="str">
            <v>353022019</v>
          </cell>
          <cell r="E42">
            <v>353022019</v>
          </cell>
          <cell r="K42">
            <v>0</v>
          </cell>
          <cell r="L42">
            <v>0</v>
          </cell>
          <cell r="M42">
            <v>0</v>
          </cell>
          <cell r="N42">
            <v>0</v>
          </cell>
          <cell r="O42">
            <v>0</v>
          </cell>
          <cell r="P42">
            <v>0</v>
          </cell>
          <cell r="Q42">
            <v>0</v>
          </cell>
          <cell r="R42">
            <v>0</v>
          </cell>
          <cell r="S42">
            <v>0</v>
          </cell>
        </row>
        <row r="43">
          <cell r="A43" t="str">
            <v>001.BOGINSUMOS</v>
          </cell>
          <cell r="B43" t="str">
            <v>001.BOG</v>
          </cell>
          <cell r="C43" t="str">
            <v>INSUMOS</v>
          </cell>
          <cell r="D43" t="str">
            <v>353022099</v>
          </cell>
          <cell r="E43">
            <v>353022099</v>
          </cell>
          <cell r="K43">
            <v>0</v>
          </cell>
          <cell r="L43">
            <v>0</v>
          </cell>
          <cell r="M43">
            <v>0</v>
          </cell>
          <cell r="N43">
            <v>0</v>
          </cell>
          <cell r="O43">
            <v>0</v>
          </cell>
          <cell r="P43">
            <v>0</v>
          </cell>
          <cell r="Q43">
            <v>0</v>
          </cell>
          <cell r="R43">
            <v>0</v>
          </cell>
          <cell r="S43">
            <v>0</v>
          </cell>
        </row>
        <row r="44">
          <cell r="A44" t="str">
            <v>001.BOGMANUTENÇÃO - MATERIAIS</v>
          </cell>
          <cell r="B44" t="str">
            <v>001.BOG</v>
          </cell>
          <cell r="C44" t="str">
            <v>MANUTENÇÃO - MATERIAIS</v>
          </cell>
          <cell r="D44" t="str">
            <v>353023001</v>
          </cell>
          <cell r="E44">
            <v>353023001</v>
          </cell>
          <cell r="K44">
            <v>0</v>
          </cell>
          <cell r="L44">
            <v>0</v>
          </cell>
          <cell r="M44">
            <v>0</v>
          </cell>
          <cell r="N44">
            <v>0</v>
          </cell>
          <cell r="O44">
            <v>0</v>
          </cell>
          <cell r="P44">
            <v>0</v>
          </cell>
          <cell r="Q44">
            <v>0</v>
          </cell>
          <cell r="R44">
            <v>0</v>
          </cell>
          <cell r="S44">
            <v>0</v>
          </cell>
        </row>
        <row r="45">
          <cell r="A45" t="str">
            <v>001.BOGMANUTENÇÃO - MATERIAIS</v>
          </cell>
          <cell r="B45" t="str">
            <v>001.BOG</v>
          </cell>
          <cell r="C45" t="str">
            <v>MANUTENÇÃO - MATERIAIS</v>
          </cell>
          <cell r="D45" t="str">
            <v>353023002</v>
          </cell>
          <cell r="E45">
            <v>353023002</v>
          </cell>
          <cell r="K45">
            <v>0</v>
          </cell>
          <cell r="L45">
            <v>0</v>
          </cell>
          <cell r="M45">
            <v>0</v>
          </cell>
          <cell r="N45">
            <v>0</v>
          </cell>
          <cell r="O45">
            <v>0</v>
          </cell>
          <cell r="P45">
            <v>0</v>
          </cell>
          <cell r="Q45">
            <v>0</v>
          </cell>
          <cell r="R45">
            <v>0</v>
          </cell>
          <cell r="S45">
            <v>0</v>
          </cell>
        </row>
        <row r="46">
          <cell r="A46" t="str">
            <v>001.BOGMANUTENÇÃO - MATERIAIS</v>
          </cell>
          <cell r="B46" t="str">
            <v>001.BOG</v>
          </cell>
          <cell r="C46" t="str">
            <v>MANUTENÇÃO - MATERIAIS</v>
          </cell>
          <cell r="D46" t="str">
            <v>353023003</v>
          </cell>
          <cell r="E46">
            <v>353023003</v>
          </cell>
        </row>
        <row r="47">
          <cell r="A47" t="str">
            <v>001.BOGINFRAESTRUTURA</v>
          </cell>
          <cell r="B47" t="str">
            <v>001.BOG</v>
          </cell>
          <cell r="C47" t="str">
            <v>INFRAESTRUTURA</v>
          </cell>
          <cell r="D47" t="str">
            <v>353023005</v>
          </cell>
          <cell r="E47">
            <v>353023005</v>
          </cell>
        </row>
        <row r="48">
          <cell r="A48" t="str">
            <v>001.BOGINFRAESTRUTURA</v>
          </cell>
          <cell r="B48" t="str">
            <v>001.BOG</v>
          </cell>
          <cell r="C48" t="str">
            <v>INFRAESTRUTURA</v>
          </cell>
          <cell r="D48" t="str">
            <v>353023007</v>
          </cell>
          <cell r="E48">
            <v>353023007</v>
          </cell>
        </row>
        <row r="49">
          <cell r="A49" t="str">
            <v>001.BOGOUTROS</v>
          </cell>
          <cell r="B49" t="str">
            <v>001.BOG</v>
          </cell>
          <cell r="C49" t="str">
            <v>OUTROS</v>
          </cell>
          <cell r="D49" t="str">
            <v>353023008</v>
          </cell>
          <cell r="E49">
            <v>353023008</v>
          </cell>
        </row>
        <row r="50">
          <cell r="A50" t="str">
            <v>001.BOGMANUTENÇÃO - MATERIAIS</v>
          </cell>
          <cell r="B50" t="str">
            <v>001.BOG</v>
          </cell>
          <cell r="C50" t="str">
            <v>MANUTENÇÃO - MATERIAIS</v>
          </cell>
          <cell r="D50" t="str">
            <v>353023006</v>
          </cell>
          <cell r="E50">
            <v>353023006</v>
          </cell>
          <cell r="K50">
            <v>0</v>
          </cell>
          <cell r="L50">
            <v>0</v>
          </cell>
          <cell r="M50">
            <v>0</v>
          </cell>
          <cell r="N50">
            <v>0</v>
          </cell>
          <cell r="O50">
            <v>0</v>
          </cell>
          <cell r="P50">
            <v>0</v>
          </cell>
          <cell r="Q50">
            <v>0</v>
          </cell>
          <cell r="R50">
            <v>0</v>
          </cell>
          <cell r="S50">
            <v>0</v>
          </cell>
        </row>
        <row r="51">
          <cell r="A51" t="str">
            <v>001.BOGMANUTENÇÃO - MATERIAIS</v>
          </cell>
          <cell r="B51" t="str">
            <v>001.BOG</v>
          </cell>
          <cell r="C51" t="str">
            <v>MANUTENÇÃO - MATERIAIS</v>
          </cell>
          <cell r="D51" t="str">
            <v>353023009</v>
          </cell>
          <cell r="E51">
            <v>353023009</v>
          </cell>
          <cell r="K51">
            <v>0</v>
          </cell>
          <cell r="L51">
            <v>0</v>
          </cell>
          <cell r="M51">
            <v>0</v>
          </cell>
          <cell r="N51">
            <v>0</v>
          </cell>
          <cell r="O51">
            <v>0</v>
          </cell>
          <cell r="P51">
            <v>0</v>
          </cell>
          <cell r="Q51">
            <v>0</v>
          </cell>
          <cell r="R51">
            <v>0</v>
          </cell>
          <cell r="S51">
            <v>0</v>
          </cell>
        </row>
        <row r="52">
          <cell r="A52" t="str">
            <v>001.BOGMANUTENÇÃO - MATERIAIS</v>
          </cell>
          <cell r="B52" t="str">
            <v>001.BOG</v>
          </cell>
          <cell r="C52" t="str">
            <v>MANUTENÇÃO - MATERIAIS</v>
          </cell>
          <cell r="D52" t="str">
            <v>353023012</v>
          </cell>
          <cell r="E52">
            <v>353023012</v>
          </cell>
          <cell r="K52">
            <v>0</v>
          </cell>
          <cell r="L52">
            <v>0</v>
          </cell>
          <cell r="M52">
            <v>0</v>
          </cell>
          <cell r="N52">
            <v>0</v>
          </cell>
          <cell r="O52">
            <v>0</v>
          </cell>
          <cell r="P52">
            <v>0</v>
          </cell>
          <cell r="Q52">
            <v>0</v>
          </cell>
          <cell r="R52">
            <v>0</v>
          </cell>
          <cell r="S52">
            <v>0</v>
          </cell>
        </row>
        <row r="53">
          <cell r="A53" t="str">
            <v>001.BOGMANUTENÇÃO - MATERIAIS</v>
          </cell>
          <cell r="B53" t="str">
            <v>001.BOG</v>
          </cell>
          <cell r="C53" t="str">
            <v>MANUTENÇÃO - MATERIAIS</v>
          </cell>
          <cell r="D53" t="str">
            <v>353023099</v>
          </cell>
          <cell r="E53">
            <v>353023099</v>
          </cell>
          <cell r="K53">
            <v>0</v>
          </cell>
          <cell r="L53">
            <v>0</v>
          </cell>
          <cell r="M53">
            <v>0</v>
          </cell>
          <cell r="N53">
            <v>0</v>
          </cell>
          <cell r="O53">
            <v>0</v>
          </cell>
          <cell r="P53">
            <v>0</v>
          </cell>
          <cell r="Q53">
            <v>0</v>
          </cell>
          <cell r="R53">
            <v>0</v>
          </cell>
          <cell r="S53">
            <v>0</v>
          </cell>
        </row>
        <row r="54">
          <cell r="A54" t="str">
            <v>001.BOGMANUTENÇÃO - MATERIAIS</v>
          </cell>
          <cell r="B54" t="str">
            <v>001.BOG</v>
          </cell>
          <cell r="C54" t="str">
            <v>MANUTENÇÃO - MATERIAIS</v>
          </cell>
          <cell r="D54" t="str">
            <v>353024001</v>
          </cell>
          <cell r="E54">
            <v>353024001</v>
          </cell>
        </row>
        <row r="55">
          <cell r="A55" t="str">
            <v>001.BOGMANUTENÇÃO - MATERIAIS</v>
          </cell>
          <cell r="B55" t="str">
            <v>001.BOG</v>
          </cell>
          <cell r="C55" t="str">
            <v>MANUTENÇÃO - MATERIAIS</v>
          </cell>
          <cell r="D55" t="str">
            <v>353024002</v>
          </cell>
          <cell r="E55">
            <v>353024002</v>
          </cell>
          <cell r="K55">
            <v>0</v>
          </cell>
          <cell r="L55">
            <v>0</v>
          </cell>
          <cell r="M55">
            <v>0</v>
          </cell>
          <cell r="N55">
            <v>0</v>
          </cell>
          <cell r="O55">
            <v>0</v>
          </cell>
          <cell r="P55">
            <v>0</v>
          </cell>
          <cell r="Q55">
            <v>0</v>
          </cell>
          <cell r="R55">
            <v>0</v>
          </cell>
          <cell r="S55">
            <v>0</v>
          </cell>
        </row>
        <row r="56">
          <cell r="A56" t="str">
            <v>001.BOGMANUTENÇÃO - MATERIAIS</v>
          </cell>
          <cell r="B56" t="str">
            <v>001.BOG</v>
          </cell>
          <cell r="C56" t="str">
            <v>MANUTENÇÃO - MATERIAIS</v>
          </cell>
          <cell r="D56" t="str">
            <v>353024003</v>
          </cell>
          <cell r="E56">
            <v>353024003</v>
          </cell>
        </row>
        <row r="57">
          <cell r="A57" t="str">
            <v>001.BOGMANUTENÇÃO - MATERIAIS</v>
          </cell>
          <cell r="B57" t="str">
            <v>001.BOG</v>
          </cell>
          <cell r="C57" t="str">
            <v>MANUTENÇÃO - MATERIAIS</v>
          </cell>
          <cell r="D57" t="str">
            <v>353024005</v>
          </cell>
          <cell r="E57">
            <v>353024005</v>
          </cell>
          <cell r="K57">
            <v>0</v>
          </cell>
          <cell r="L57">
            <v>0</v>
          </cell>
          <cell r="M57">
            <v>0</v>
          </cell>
          <cell r="N57">
            <v>0</v>
          </cell>
          <cell r="O57">
            <v>0</v>
          </cell>
          <cell r="P57">
            <v>0</v>
          </cell>
          <cell r="Q57">
            <v>0</v>
          </cell>
          <cell r="R57">
            <v>0</v>
          </cell>
          <cell r="S57">
            <v>0</v>
          </cell>
        </row>
        <row r="58">
          <cell r="A58" t="str">
            <v>001.BOGMANUTENÇÃO - MATERIAIS</v>
          </cell>
          <cell r="B58" t="str">
            <v>001.BOG</v>
          </cell>
          <cell r="C58" t="str">
            <v>MANUTENÇÃO - MATERIAIS</v>
          </cell>
          <cell r="D58" t="str">
            <v>353024099</v>
          </cell>
          <cell r="E58">
            <v>353024099</v>
          </cell>
          <cell r="K58">
            <v>0</v>
          </cell>
          <cell r="L58">
            <v>0</v>
          </cell>
          <cell r="M58">
            <v>0</v>
          </cell>
          <cell r="N58">
            <v>0</v>
          </cell>
          <cell r="O58">
            <v>0</v>
          </cell>
          <cell r="P58">
            <v>0</v>
          </cell>
          <cell r="Q58">
            <v>0</v>
          </cell>
          <cell r="R58">
            <v>0</v>
          </cell>
          <cell r="S58">
            <v>0</v>
          </cell>
        </row>
        <row r="59">
          <cell r="A59" t="str">
            <v>001.BOGMANUTENÇÃO - MATERIAIS</v>
          </cell>
          <cell r="B59" t="str">
            <v>001.BOG</v>
          </cell>
          <cell r="C59" t="str">
            <v>MANUTENÇÃO - MATERIAIS</v>
          </cell>
          <cell r="D59" t="str">
            <v>353025001</v>
          </cell>
          <cell r="E59">
            <v>353025001</v>
          </cell>
          <cell r="K59">
            <v>0</v>
          </cell>
          <cell r="L59">
            <v>0</v>
          </cell>
          <cell r="M59">
            <v>0</v>
          </cell>
          <cell r="N59">
            <v>0</v>
          </cell>
          <cell r="O59">
            <v>0</v>
          </cell>
          <cell r="P59">
            <v>0</v>
          </cell>
          <cell r="Q59">
            <v>0</v>
          </cell>
          <cell r="R59">
            <v>0</v>
          </cell>
          <cell r="S59">
            <v>0</v>
          </cell>
        </row>
        <row r="60">
          <cell r="A60" t="str">
            <v>001.BOGMANUTENÇÃO - MATERIAIS</v>
          </cell>
          <cell r="B60" t="str">
            <v>001.BOG</v>
          </cell>
          <cell r="C60" t="str">
            <v>MANUTENÇÃO - MATERIAIS</v>
          </cell>
          <cell r="D60" t="str">
            <v>353025002</v>
          </cell>
          <cell r="E60">
            <v>353025002</v>
          </cell>
          <cell r="K60">
            <v>0</v>
          </cell>
          <cell r="L60">
            <v>0</v>
          </cell>
          <cell r="M60">
            <v>0</v>
          </cell>
          <cell r="N60">
            <v>0</v>
          </cell>
          <cell r="O60">
            <v>0</v>
          </cell>
          <cell r="P60">
            <v>0</v>
          </cell>
          <cell r="Q60">
            <v>0</v>
          </cell>
          <cell r="R60">
            <v>0</v>
          </cell>
          <cell r="S60">
            <v>0</v>
          </cell>
        </row>
        <row r="61">
          <cell r="A61" t="str">
            <v>001.BOGMANUTENÇÃO - MATERIAIS</v>
          </cell>
          <cell r="B61" t="str">
            <v>001.BOG</v>
          </cell>
          <cell r="C61" t="str">
            <v>MANUTENÇÃO - MATERIAIS</v>
          </cell>
          <cell r="D61" t="str">
            <v>353025003</v>
          </cell>
          <cell r="E61">
            <v>353025003</v>
          </cell>
          <cell r="K61">
            <v>0</v>
          </cell>
          <cell r="L61">
            <v>0</v>
          </cell>
          <cell r="M61">
            <v>0</v>
          </cell>
          <cell r="N61">
            <v>0</v>
          </cell>
          <cell r="O61">
            <v>0</v>
          </cell>
          <cell r="P61">
            <v>0</v>
          </cell>
          <cell r="Q61">
            <v>0</v>
          </cell>
          <cell r="R61">
            <v>0</v>
          </cell>
          <cell r="S61">
            <v>0</v>
          </cell>
        </row>
        <row r="62">
          <cell r="A62" t="str">
            <v>001.BOGMANUTENÇÃO - MATERIAIS</v>
          </cell>
          <cell r="B62" t="str">
            <v>001.BOG</v>
          </cell>
          <cell r="C62" t="str">
            <v>MANUTENÇÃO - MATERIAIS</v>
          </cell>
          <cell r="D62" t="str">
            <v>353025004</v>
          </cell>
          <cell r="E62">
            <v>353025004</v>
          </cell>
          <cell r="K62">
            <v>0</v>
          </cell>
          <cell r="L62">
            <v>0</v>
          </cell>
          <cell r="M62">
            <v>0</v>
          </cell>
          <cell r="N62">
            <v>0</v>
          </cell>
          <cell r="O62">
            <v>0</v>
          </cell>
          <cell r="P62">
            <v>0</v>
          </cell>
          <cell r="Q62">
            <v>0</v>
          </cell>
          <cell r="R62">
            <v>0</v>
          </cell>
          <cell r="S62">
            <v>0</v>
          </cell>
        </row>
        <row r="63">
          <cell r="A63" t="str">
            <v>001.BOGMANUTENÇÃO - MATERIAIS</v>
          </cell>
          <cell r="B63" t="str">
            <v>001.BOG</v>
          </cell>
          <cell r="C63" t="str">
            <v>MANUTENÇÃO - MATERIAIS</v>
          </cell>
          <cell r="D63" t="str">
            <v>353025099</v>
          </cell>
          <cell r="E63">
            <v>353025099</v>
          </cell>
          <cell r="K63">
            <v>0</v>
          </cell>
          <cell r="L63">
            <v>0</v>
          </cell>
          <cell r="M63">
            <v>0</v>
          </cell>
          <cell r="N63">
            <v>0</v>
          </cell>
          <cell r="O63">
            <v>0</v>
          </cell>
          <cell r="P63">
            <v>0</v>
          </cell>
          <cell r="Q63">
            <v>0</v>
          </cell>
          <cell r="R63">
            <v>0</v>
          </cell>
          <cell r="S63">
            <v>0</v>
          </cell>
        </row>
        <row r="64">
          <cell r="A64" t="str">
            <v>001.BOGMANUTENÇÃO - MATERIAIS</v>
          </cell>
          <cell r="B64" t="str">
            <v>001.BOG</v>
          </cell>
          <cell r="C64" t="str">
            <v>MANUTENÇÃO - MATERIAIS</v>
          </cell>
          <cell r="D64" t="str">
            <v>353026001</v>
          </cell>
          <cell r="E64">
            <v>353026001</v>
          </cell>
          <cell r="K64">
            <v>0</v>
          </cell>
          <cell r="L64">
            <v>0</v>
          </cell>
          <cell r="M64">
            <v>0</v>
          </cell>
          <cell r="N64">
            <v>0</v>
          </cell>
          <cell r="O64">
            <v>0</v>
          </cell>
          <cell r="P64">
            <v>0</v>
          </cell>
          <cell r="Q64">
            <v>0</v>
          </cell>
          <cell r="R64">
            <v>0</v>
          </cell>
          <cell r="S64">
            <v>0</v>
          </cell>
        </row>
        <row r="65">
          <cell r="A65" t="str">
            <v>001.BOGMANUTENÇÃO - MATERIAIS</v>
          </cell>
          <cell r="B65" t="str">
            <v>001.BOG</v>
          </cell>
          <cell r="C65" t="str">
            <v>MANUTENÇÃO - MATERIAIS</v>
          </cell>
          <cell r="D65" t="str">
            <v>353026002</v>
          </cell>
          <cell r="E65">
            <v>353026002</v>
          </cell>
          <cell r="K65">
            <v>0</v>
          </cell>
          <cell r="L65">
            <v>0</v>
          </cell>
          <cell r="M65">
            <v>0</v>
          </cell>
          <cell r="N65">
            <v>0</v>
          </cell>
          <cell r="O65">
            <v>0</v>
          </cell>
          <cell r="P65">
            <v>0</v>
          </cell>
          <cell r="Q65">
            <v>0</v>
          </cell>
          <cell r="R65">
            <v>0</v>
          </cell>
          <cell r="S65">
            <v>0</v>
          </cell>
        </row>
        <row r="66">
          <cell r="A66" t="str">
            <v>001.BOGMANUTENÇÃO - MATERIAIS</v>
          </cell>
          <cell r="B66" t="str">
            <v>001.BOG</v>
          </cell>
          <cell r="C66" t="str">
            <v>MANUTENÇÃO - MATERIAIS</v>
          </cell>
          <cell r="D66" t="str">
            <v>353026003</v>
          </cell>
          <cell r="E66">
            <v>353026003</v>
          </cell>
          <cell r="K66">
            <v>0</v>
          </cell>
          <cell r="L66">
            <v>0</v>
          </cell>
          <cell r="M66">
            <v>0</v>
          </cell>
          <cell r="N66">
            <v>0</v>
          </cell>
          <cell r="O66">
            <v>0</v>
          </cell>
          <cell r="P66">
            <v>0</v>
          </cell>
          <cell r="Q66">
            <v>0</v>
          </cell>
          <cell r="R66">
            <v>0</v>
          </cell>
          <cell r="S66">
            <v>0</v>
          </cell>
        </row>
        <row r="67">
          <cell r="A67" t="str">
            <v>001.BOGMANUTENÇÃO - MATERIAIS</v>
          </cell>
          <cell r="B67" t="str">
            <v>001.BOG</v>
          </cell>
          <cell r="C67" t="str">
            <v>MANUTENÇÃO - MATERIAIS</v>
          </cell>
          <cell r="D67" t="str">
            <v>353026004</v>
          </cell>
          <cell r="E67">
            <v>353026004</v>
          </cell>
          <cell r="K67">
            <v>0</v>
          </cell>
          <cell r="L67">
            <v>0</v>
          </cell>
          <cell r="M67">
            <v>0</v>
          </cell>
          <cell r="N67">
            <v>0</v>
          </cell>
          <cell r="O67">
            <v>0</v>
          </cell>
          <cell r="P67">
            <v>0</v>
          </cell>
          <cell r="Q67">
            <v>0</v>
          </cell>
          <cell r="R67">
            <v>0</v>
          </cell>
          <cell r="S67">
            <v>0</v>
          </cell>
        </row>
        <row r="68">
          <cell r="A68" t="str">
            <v>001.BOGOUTROS</v>
          </cell>
          <cell r="B68" t="str">
            <v>001.BOG</v>
          </cell>
          <cell r="C68" t="str">
            <v>OUTROS</v>
          </cell>
          <cell r="D68" t="str">
            <v>353026099</v>
          </cell>
          <cell r="E68">
            <v>353026099</v>
          </cell>
          <cell r="K68">
            <v>0</v>
          </cell>
          <cell r="L68">
            <v>0</v>
          </cell>
          <cell r="M68">
            <v>0</v>
          </cell>
          <cell r="N68">
            <v>0</v>
          </cell>
          <cell r="O68">
            <v>0</v>
          </cell>
          <cell r="P68">
            <v>0</v>
          </cell>
          <cell r="Q68">
            <v>0</v>
          </cell>
          <cell r="R68">
            <v>0</v>
          </cell>
          <cell r="S68">
            <v>0</v>
          </cell>
        </row>
        <row r="69">
          <cell r="A69" t="str">
            <v>001.BOGMANUTENÇÃO - MATERIAIS</v>
          </cell>
          <cell r="B69" t="str">
            <v>001.BOG</v>
          </cell>
          <cell r="C69" t="str">
            <v>MANUTENÇÃO - MATERIAIS</v>
          </cell>
          <cell r="D69" t="str">
            <v>353027001</v>
          </cell>
          <cell r="E69">
            <v>353027001</v>
          </cell>
          <cell r="P69">
            <v>0</v>
          </cell>
          <cell r="Q69">
            <v>0</v>
          </cell>
          <cell r="R69">
            <v>0</v>
          </cell>
          <cell r="S69">
            <v>0</v>
          </cell>
        </row>
        <row r="70">
          <cell r="A70" t="str">
            <v>001.BOGMANUTENÇÃO - MATERIAIS</v>
          </cell>
          <cell r="B70" t="str">
            <v>001.BOG</v>
          </cell>
          <cell r="C70" t="str">
            <v>MANUTENÇÃO - MATERIAIS</v>
          </cell>
          <cell r="D70" t="str">
            <v>353027002</v>
          </cell>
          <cell r="E70">
            <v>353027002</v>
          </cell>
          <cell r="K70">
            <v>0</v>
          </cell>
          <cell r="L70">
            <v>0</v>
          </cell>
          <cell r="M70">
            <v>0</v>
          </cell>
          <cell r="N70">
            <v>0</v>
          </cell>
          <cell r="O70">
            <v>0</v>
          </cell>
          <cell r="P70">
            <v>0</v>
          </cell>
          <cell r="Q70">
            <v>0</v>
          </cell>
          <cell r="R70">
            <v>0</v>
          </cell>
          <cell r="S70">
            <v>0</v>
          </cell>
        </row>
        <row r="71">
          <cell r="A71" t="str">
            <v>001.BOGMANUTENÇÃO - MATERIAIS</v>
          </cell>
          <cell r="B71" t="str">
            <v>001.BOG</v>
          </cell>
          <cell r="C71" t="str">
            <v>MANUTENÇÃO - MATERIAIS</v>
          </cell>
          <cell r="D71" t="str">
            <v>353027099</v>
          </cell>
          <cell r="E71">
            <v>353027099</v>
          </cell>
          <cell r="K71">
            <v>0</v>
          </cell>
          <cell r="L71">
            <v>0</v>
          </cell>
          <cell r="M71">
            <v>0</v>
          </cell>
          <cell r="N71">
            <v>0</v>
          </cell>
          <cell r="O71">
            <v>0</v>
          </cell>
          <cell r="P71">
            <v>0</v>
          </cell>
          <cell r="Q71">
            <v>0</v>
          </cell>
          <cell r="R71">
            <v>0</v>
          </cell>
          <cell r="S71">
            <v>0</v>
          </cell>
        </row>
        <row r="72">
          <cell r="A72" t="str">
            <v>001.BOGINFRAESTRUTURA</v>
          </cell>
          <cell r="B72" t="str">
            <v>001.BOG</v>
          </cell>
          <cell r="C72" t="str">
            <v>INFRAESTRUTURA</v>
          </cell>
          <cell r="D72" t="str">
            <v>353029001</v>
          </cell>
          <cell r="E72">
            <v>353029001</v>
          </cell>
          <cell r="K72">
            <v>0</v>
          </cell>
          <cell r="L72">
            <v>0</v>
          </cell>
          <cell r="M72">
            <v>0</v>
          </cell>
          <cell r="N72">
            <v>0</v>
          </cell>
          <cell r="O72">
            <v>0</v>
          </cell>
          <cell r="P72">
            <v>0</v>
          </cell>
          <cell r="Q72">
            <v>0</v>
          </cell>
          <cell r="R72">
            <v>0</v>
          </cell>
          <cell r="S72">
            <v>0</v>
          </cell>
        </row>
        <row r="73">
          <cell r="A73" t="str">
            <v>001.BOGOUTROS</v>
          </cell>
          <cell r="B73" t="str">
            <v>001.BOG</v>
          </cell>
          <cell r="C73" t="str">
            <v>OUTROS</v>
          </cell>
          <cell r="D73" t="str">
            <v>353029002</v>
          </cell>
          <cell r="E73">
            <v>353029002</v>
          </cell>
          <cell r="K73">
            <v>0</v>
          </cell>
          <cell r="L73">
            <v>0</v>
          </cell>
          <cell r="M73">
            <v>0</v>
          </cell>
          <cell r="N73">
            <v>0</v>
          </cell>
          <cell r="O73">
            <v>0</v>
          </cell>
          <cell r="P73">
            <v>0</v>
          </cell>
          <cell r="Q73">
            <v>0</v>
          </cell>
          <cell r="R73">
            <v>0</v>
          </cell>
          <cell r="S73">
            <v>0</v>
          </cell>
        </row>
        <row r="74">
          <cell r="A74" t="str">
            <v>001.BOGOUTROS</v>
          </cell>
          <cell r="B74" t="str">
            <v>001.BOG</v>
          </cell>
          <cell r="C74" t="str">
            <v>OUTROS</v>
          </cell>
          <cell r="D74" t="str">
            <v>353029003</v>
          </cell>
          <cell r="E74">
            <v>353029003</v>
          </cell>
          <cell r="K74">
            <v>0</v>
          </cell>
          <cell r="L74">
            <v>0</v>
          </cell>
          <cell r="M74">
            <v>0</v>
          </cell>
          <cell r="N74">
            <v>0</v>
          </cell>
          <cell r="O74">
            <v>0</v>
          </cell>
          <cell r="P74">
            <v>0</v>
          </cell>
          <cell r="Q74">
            <v>0</v>
          </cell>
          <cell r="R74">
            <v>0</v>
          </cell>
          <cell r="S74">
            <v>0</v>
          </cell>
        </row>
        <row r="75">
          <cell r="A75" t="str">
            <v>001.BOGPESSOAL</v>
          </cell>
          <cell r="B75" t="str">
            <v>001.BOG</v>
          </cell>
          <cell r="C75" t="str">
            <v>PESSOAL</v>
          </cell>
          <cell r="D75" t="str">
            <v>353029004</v>
          </cell>
          <cell r="E75">
            <v>353029004</v>
          </cell>
          <cell r="K75">
            <v>0</v>
          </cell>
          <cell r="L75">
            <v>0</v>
          </cell>
          <cell r="M75">
            <v>0</v>
          </cell>
          <cell r="N75">
            <v>0</v>
          </cell>
          <cell r="O75">
            <v>0</v>
          </cell>
          <cell r="P75">
            <v>0</v>
          </cell>
          <cell r="Q75">
            <v>0</v>
          </cell>
          <cell r="R75">
            <v>0</v>
          </cell>
          <cell r="S75">
            <v>0</v>
          </cell>
        </row>
        <row r="76">
          <cell r="A76" t="str">
            <v>001.BOGPESSOAL</v>
          </cell>
          <cell r="B76" t="str">
            <v>001.BOG</v>
          </cell>
          <cell r="C76" t="str">
            <v>PESSOAL</v>
          </cell>
          <cell r="D76" t="str">
            <v>353029005</v>
          </cell>
          <cell r="E76">
            <v>353029005</v>
          </cell>
          <cell r="K76">
            <v>0</v>
          </cell>
          <cell r="L76">
            <v>0</v>
          </cell>
          <cell r="M76">
            <v>0</v>
          </cell>
          <cell r="N76">
            <v>0</v>
          </cell>
          <cell r="O76">
            <v>0</v>
          </cell>
          <cell r="P76">
            <v>0</v>
          </cell>
          <cell r="Q76">
            <v>0</v>
          </cell>
          <cell r="R76">
            <v>0</v>
          </cell>
          <cell r="S76">
            <v>0</v>
          </cell>
        </row>
        <row r="77">
          <cell r="A77" t="str">
            <v>001.BOGMANUTENÇÃO - MATERIAIS</v>
          </cell>
          <cell r="B77" t="str">
            <v>001.BOG</v>
          </cell>
          <cell r="C77" t="str">
            <v>MANUTENÇÃO - MATERIAIS</v>
          </cell>
          <cell r="D77" t="str">
            <v>353029006</v>
          </cell>
          <cell r="E77">
            <v>353029006</v>
          </cell>
          <cell r="K77">
            <v>0</v>
          </cell>
          <cell r="L77">
            <v>0</v>
          </cell>
          <cell r="M77">
            <v>0</v>
          </cell>
          <cell r="N77">
            <v>0</v>
          </cell>
          <cell r="O77">
            <v>0</v>
          </cell>
          <cell r="P77">
            <v>0</v>
          </cell>
          <cell r="Q77">
            <v>0</v>
          </cell>
          <cell r="R77">
            <v>0</v>
          </cell>
          <cell r="S77">
            <v>0</v>
          </cell>
        </row>
        <row r="78">
          <cell r="A78" t="str">
            <v>001.BOGMANUTENÇÃO - MATERIAIS</v>
          </cell>
          <cell r="B78" t="str">
            <v>001.BOG</v>
          </cell>
          <cell r="C78" t="str">
            <v>MANUTENÇÃO - MATERIAIS</v>
          </cell>
          <cell r="D78" t="str">
            <v>353029007</v>
          </cell>
          <cell r="E78">
            <v>353029007</v>
          </cell>
          <cell r="K78">
            <v>0</v>
          </cell>
          <cell r="L78">
            <v>0</v>
          </cell>
          <cell r="M78">
            <v>0</v>
          </cell>
          <cell r="N78">
            <v>0</v>
          </cell>
          <cell r="O78">
            <v>0</v>
          </cell>
          <cell r="P78">
            <v>0</v>
          </cell>
          <cell r="Q78">
            <v>0</v>
          </cell>
          <cell r="R78">
            <v>0</v>
          </cell>
          <cell r="S78">
            <v>0</v>
          </cell>
        </row>
        <row r="79">
          <cell r="A79" t="str">
            <v>001.BOGMANUTENÇÃO - MATERIAIS</v>
          </cell>
          <cell r="B79" t="str">
            <v>001.BOG</v>
          </cell>
          <cell r="C79" t="str">
            <v>MANUTENÇÃO - MATERIAIS</v>
          </cell>
          <cell r="D79" t="str">
            <v>353029099</v>
          </cell>
          <cell r="E79">
            <v>353029099</v>
          </cell>
          <cell r="K79">
            <v>0</v>
          </cell>
          <cell r="L79">
            <v>0</v>
          </cell>
          <cell r="M79">
            <v>0</v>
          </cell>
          <cell r="N79">
            <v>0</v>
          </cell>
          <cell r="O79">
            <v>0</v>
          </cell>
          <cell r="P79">
            <v>0</v>
          </cell>
          <cell r="Q79">
            <v>0</v>
          </cell>
          <cell r="R79">
            <v>0</v>
          </cell>
          <cell r="S79">
            <v>0</v>
          </cell>
        </row>
        <row r="80">
          <cell r="A80" t="str">
            <v>001.BOGOUTROS</v>
          </cell>
          <cell r="B80" t="str">
            <v>001.BOG</v>
          </cell>
          <cell r="C80" t="str">
            <v>OUTROS</v>
          </cell>
          <cell r="D80" t="str">
            <v>353031001</v>
          </cell>
          <cell r="E80">
            <v>353031001</v>
          </cell>
          <cell r="K80">
            <v>0</v>
          </cell>
          <cell r="L80">
            <v>0</v>
          </cell>
          <cell r="M80">
            <v>0</v>
          </cell>
          <cell r="N80">
            <v>0</v>
          </cell>
          <cell r="O80">
            <v>0</v>
          </cell>
          <cell r="P80">
            <v>0</v>
          </cell>
          <cell r="Q80">
            <v>0</v>
          </cell>
          <cell r="R80">
            <v>0</v>
          </cell>
          <cell r="S80">
            <v>0</v>
          </cell>
        </row>
        <row r="81">
          <cell r="A81" t="str">
            <v>001.BOGINFRAESTRUTURA</v>
          </cell>
          <cell r="B81" t="str">
            <v>001.BOG</v>
          </cell>
          <cell r="C81" t="str">
            <v>INFRAESTRUTURA</v>
          </cell>
          <cell r="D81" t="str">
            <v>353031002</v>
          </cell>
          <cell r="E81">
            <v>353031002</v>
          </cell>
          <cell r="K81">
            <v>0</v>
          </cell>
          <cell r="L81">
            <v>0</v>
          </cell>
          <cell r="M81">
            <v>0</v>
          </cell>
          <cell r="N81">
            <v>0</v>
          </cell>
          <cell r="O81">
            <v>0</v>
          </cell>
          <cell r="P81">
            <v>0</v>
          </cell>
          <cell r="Q81">
            <v>0</v>
          </cell>
          <cell r="R81">
            <v>0</v>
          </cell>
          <cell r="S81">
            <v>0</v>
          </cell>
        </row>
        <row r="82">
          <cell r="A82" t="str">
            <v>001.BOGOUTROS SERVIÇOS OPERACIONAIS</v>
          </cell>
          <cell r="B82" t="str">
            <v>001.BOG</v>
          </cell>
          <cell r="C82" t="str">
            <v>OUTROS SERVIÇOS OPERACIONAIS</v>
          </cell>
          <cell r="D82" t="str">
            <v>353031003</v>
          </cell>
          <cell r="E82">
            <v>353031003</v>
          </cell>
          <cell r="K82">
            <v>0</v>
          </cell>
          <cell r="L82">
            <v>0</v>
          </cell>
          <cell r="M82">
            <v>0</v>
          </cell>
          <cell r="N82">
            <v>0</v>
          </cell>
          <cell r="O82">
            <v>0</v>
          </cell>
          <cell r="P82">
            <v>0</v>
          </cell>
          <cell r="Q82">
            <v>0</v>
          </cell>
          <cell r="R82">
            <v>0</v>
          </cell>
          <cell r="S82">
            <v>0</v>
          </cell>
        </row>
        <row r="83">
          <cell r="A83" t="str">
            <v>001.BOGOUTROS SERVIÇOS OPERACIONAIS</v>
          </cell>
          <cell r="B83" t="str">
            <v>001.BOG</v>
          </cell>
          <cell r="C83" t="str">
            <v>OUTROS SERVIÇOS OPERACIONAIS</v>
          </cell>
          <cell r="D83" t="str">
            <v>353031004</v>
          </cell>
          <cell r="E83">
            <v>353031004</v>
          </cell>
          <cell r="K83">
            <v>0</v>
          </cell>
          <cell r="L83">
            <v>0</v>
          </cell>
          <cell r="M83">
            <v>0</v>
          </cell>
          <cell r="N83">
            <v>0</v>
          </cell>
          <cell r="O83">
            <v>0</v>
          </cell>
          <cell r="P83">
            <v>0</v>
          </cell>
          <cell r="Q83">
            <v>0</v>
          </cell>
          <cell r="R83">
            <v>0</v>
          </cell>
          <cell r="S83">
            <v>0</v>
          </cell>
        </row>
        <row r="84">
          <cell r="A84" t="str">
            <v>001.BOGOUTROS</v>
          </cell>
          <cell r="B84" t="str">
            <v>001.BOG</v>
          </cell>
          <cell r="C84" t="str">
            <v>OUTROS</v>
          </cell>
          <cell r="D84" t="str">
            <v>353031005</v>
          </cell>
          <cell r="E84">
            <v>353031005</v>
          </cell>
          <cell r="K84">
            <v>0</v>
          </cell>
          <cell r="L84">
            <v>0</v>
          </cell>
          <cell r="M84">
            <v>0</v>
          </cell>
          <cell r="N84">
            <v>0</v>
          </cell>
          <cell r="O84">
            <v>0</v>
          </cell>
          <cell r="P84">
            <v>0</v>
          </cell>
          <cell r="Q84">
            <v>0</v>
          </cell>
          <cell r="R84">
            <v>0</v>
          </cell>
          <cell r="S84">
            <v>0</v>
          </cell>
        </row>
        <row r="85">
          <cell r="A85" t="str">
            <v>001.BOGARRENDAMENTOS</v>
          </cell>
          <cell r="B85" t="str">
            <v>001.BOG</v>
          </cell>
          <cell r="C85" t="str">
            <v>ARRENDAMENTOS</v>
          </cell>
          <cell r="D85" t="str">
            <v>353031010</v>
          </cell>
          <cell r="E85">
            <v>353031010</v>
          </cell>
          <cell r="K85">
            <v>0</v>
          </cell>
          <cell r="L85">
            <v>0</v>
          </cell>
          <cell r="M85">
            <v>0</v>
          </cell>
          <cell r="N85">
            <v>0</v>
          </cell>
          <cell r="O85">
            <v>0</v>
          </cell>
          <cell r="P85">
            <v>0</v>
          </cell>
          <cell r="Q85">
            <v>0</v>
          </cell>
          <cell r="R85">
            <v>0</v>
          </cell>
          <cell r="S85">
            <v>0</v>
          </cell>
        </row>
        <row r="86">
          <cell r="A86" t="str">
            <v>001.BOGOUTROS</v>
          </cell>
          <cell r="B86" t="str">
            <v>001.BOG</v>
          </cell>
          <cell r="C86" t="str">
            <v>OUTROS</v>
          </cell>
          <cell r="D86" t="str">
            <v>353031099</v>
          </cell>
          <cell r="E86">
            <v>353031099</v>
          </cell>
          <cell r="K86">
            <v>0</v>
          </cell>
          <cell r="L86">
            <v>0</v>
          </cell>
          <cell r="M86">
            <v>0</v>
          </cell>
          <cell r="N86">
            <v>0</v>
          </cell>
          <cell r="O86">
            <v>0</v>
          </cell>
          <cell r="P86">
            <v>0</v>
          </cell>
          <cell r="Q86">
            <v>0</v>
          </cell>
          <cell r="R86">
            <v>0</v>
          </cell>
          <cell r="S86">
            <v>0</v>
          </cell>
        </row>
        <row r="87">
          <cell r="A87" t="str">
            <v>001.BOGENERGIA ELÉTRICA</v>
          </cell>
          <cell r="B87" t="str">
            <v>001.BOG</v>
          </cell>
          <cell r="C87" t="str">
            <v>ENERGIA ELÉTRICA</v>
          </cell>
          <cell r="D87" t="str">
            <v>353032001</v>
          </cell>
          <cell r="E87">
            <v>353032001</v>
          </cell>
        </row>
        <row r="88">
          <cell r="A88" t="str">
            <v>001.BOGENERGIA ELÉTRICA</v>
          </cell>
          <cell r="B88" t="str">
            <v>001.BOG</v>
          </cell>
          <cell r="C88" t="str">
            <v>ENERGIA ELÉTRICA</v>
          </cell>
          <cell r="D88" t="str">
            <v>353032002</v>
          </cell>
          <cell r="E88">
            <v>353032002</v>
          </cell>
          <cell r="K88">
            <v>0</v>
          </cell>
          <cell r="L88">
            <v>0</v>
          </cell>
          <cell r="M88">
            <v>0</v>
          </cell>
          <cell r="N88">
            <v>0</v>
          </cell>
          <cell r="O88">
            <v>0</v>
          </cell>
          <cell r="P88">
            <v>0</v>
          </cell>
          <cell r="Q88">
            <v>0</v>
          </cell>
          <cell r="R88">
            <v>0</v>
          </cell>
          <cell r="S88">
            <v>0</v>
          </cell>
        </row>
        <row r="89">
          <cell r="A89" t="str">
            <v>001.BOGINFRAESTRUTURA</v>
          </cell>
          <cell r="B89" t="str">
            <v>001.BOG</v>
          </cell>
          <cell r="C89" t="str">
            <v>INFRAESTRUTURA</v>
          </cell>
          <cell r="D89" t="str">
            <v>353032008</v>
          </cell>
          <cell r="E89">
            <v>353032008</v>
          </cell>
          <cell r="K89">
            <v>0</v>
          </cell>
          <cell r="L89">
            <v>0</v>
          </cell>
          <cell r="M89">
            <v>0</v>
          </cell>
          <cell r="N89">
            <v>0</v>
          </cell>
          <cell r="O89">
            <v>0</v>
          </cell>
          <cell r="P89">
            <v>0</v>
          </cell>
          <cell r="Q89">
            <v>0</v>
          </cell>
          <cell r="R89">
            <v>0</v>
          </cell>
          <cell r="S89">
            <v>0</v>
          </cell>
        </row>
        <row r="90">
          <cell r="A90" t="str">
            <v>001.BOGINFRAESTRUTURA</v>
          </cell>
          <cell r="B90" t="str">
            <v>001.BOG</v>
          </cell>
          <cell r="C90" t="str">
            <v>INFRAESTRUTURA</v>
          </cell>
          <cell r="D90" t="str">
            <v>353032010</v>
          </cell>
          <cell r="E90">
            <v>353032010</v>
          </cell>
          <cell r="K90">
            <v>0</v>
          </cell>
          <cell r="L90">
            <v>0</v>
          </cell>
          <cell r="M90">
            <v>0</v>
          </cell>
          <cell r="N90">
            <v>0</v>
          </cell>
          <cell r="O90">
            <v>0</v>
          </cell>
          <cell r="P90">
            <v>0</v>
          </cell>
          <cell r="Q90">
            <v>0</v>
          </cell>
          <cell r="R90">
            <v>0</v>
          </cell>
          <cell r="S90">
            <v>0</v>
          </cell>
        </row>
        <row r="91">
          <cell r="A91" t="str">
            <v>001.BOGINFRAESTRUTURA</v>
          </cell>
          <cell r="B91" t="str">
            <v>001.BOG</v>
          </cell>
          <cell r="C91" t="str">
            <v>INFRAESTRUTURA</v>
          </cell>
          <cell r="D91" t="str">
            <v>353032011</v>
          </cell>
          <cell r="E91">
            <v>353032011</v>
          </cell>
          <cell r="K91">
            <v>0</v>
          </cell>
          <cell r="L91">
            <v>0</v>
          </cell>
          <cell r="M91">
            <v>0</v>
          </cell>
          <cell r="N91">
            <v>0</v>
          </cell>
          <cell r="O91">
            <v>0</v>
          </cell>
          <cell r="P91">
            <v>0</v>
          </cell>
          <cell r="Q91">
            <v>0</v>
          </cell>
          <cell r="R91">
            <v>0</v>
          </cell>
          <cell r="S91">
            <v>0</v>
          </cell>
        </row>
        <row r="92">
          <cell r="A92" t="str">
            <v>001.BOGOUTROS</v>
          </cell>
          <cell r="B92" t="str">
            <v>001.BOG</v>
          </cell>
          <cell r="C92" t="str">
            <v>OUTROS</v>
          </cell>
          <cell r="D92" t="str">
            <v>353032012</v>
          </cell>
          <cell r="E92">
            <v>353032012</v>
          </cell>
          <cell r="K92">
            <v>0</v>
          </cell>
          <cell r="L92">
            <v>0</v>
          </cell>
          <cell r="M92">
            <v>0</v>
          </cell>
          <cell r="N92">
            <v>0</v>
          </cell>
          <cell r="O92">
            <v>0</v>
          </cell>
          <cell r="P92">
            <v>0</v>
          </cell>
          <cell r="Q92">
            <v>0</v>
          </cell>
          <cell r="R92">
            <v>0</v>
          </cell>
          <cell r="S92">
            <v>0</v>
          </cell>
        </row>
        <row r="93">
          <cell r="A93" t="str">
            <v>001.BOGOUTROS SERVIÇOS CONTRATADOS</v>
          </cell>
          <cell r="B93" t="str">
            <v>001.BOG</v>
          </cell>
          <cell r="C93" t="str">
            <v>OUTROS SERVIÇOS CONTRATADOS</v>
          </cell>
          <cell r="D93" t="str">
            <v>353033002</v>
          </cell>
          <cell r="E93">
            <v>353033002</v>
          </cell>
          <cell r="K93">
            <v>0</v>
          </cell>
          <cell r="L93">
            <v>0</v>
          </cell>
          <cell r="M93">
            <v>0</v>
          </cell>
          <cell r="N93">
            <v>0</v>
          </cell>
          <cell r="O93">
            <v>0</v>
          </cell>
          <cell r="P93">
            <v>0</v>
          </cell>
          <cell r="Q93">
            <v>0</v>
          </cell>
          <cell r="R93">
            <v>0</v>
          </cell>
          <cell r="S93">
            <v>0</v>
          </cell>
        </row>
        <row r="94">
          <cell r="A94" t="str">
            <v>001.BOGINFRAESTRUTURA</v>
          </cell>
          <cell r="B94" t="str">
            <v>001.BOG</v>
          </cell>
          <cell r="C94" t="str">
            <v>INFRAESTRUTURA</v>
          </cell>
          <cell r="D94" t="str">
            <v>353033004</v>
          </cell>
          <cell r="E94">
            <v>353033004</v>
          </cell>
        </row>
        <row r="95">
          <cell r="A95" t="str">
            <v>001.BOGINFRAESTRUTURA</v>
          </cell>
          <cell r="B95" t="str">
            <v>001.BOG</v>
          </cell>
          <cell r="C95" t="str">
            <v>INFRAESTRUTURA</v>
          </cell>
          <cell r="D95" t="str">
            <v>353033005</v>
          </cell>
          <cell r="E95">
            <v>353033005</v>
          </cell>
          <cell r="K95">
            <v>0</v>
          </cell>
          <cell r="L95">
            <v>0</v>
          </cell>
          <cell r="M95">
            <v>0</v>
          </cell>
          <cell r="N95">
            <v>0</v>
          </cell>
          <cell r="O95">
            <v>0</v>
          </cell>
          <cell r="P95">
            <v>0</v>
          </cell>
          <cell r="Q95">
            <v>0</v>
          </cell>
          <cell r="R95">
            <v>0</v>
          </cell>
          <cell r="S95">
            <v>0</v>
          </cell>
        </row>
        <row r="96">
          <cell r="A96" t="str">
            <v>001.BOGOUTROS SERVIÇOS CONTRATADOS</v>
          </cell>
          <cell r="B96" t="str">
            <v>001.BOG</v>
          </cell>
          <cell r="C96" t="str">
            <v>OUTROS SERVIÇOS CONTRATADOS</v>
          </cell>
          <cell r="D96" t="str">
            <v>353034001</v>
          </cell>
          <cell r="E96">
            <v>353034001</v>
          </cell>
          <cell r="K96">
            <v>0</v>
          </cell>
          <cell r="L96">
            <v>0</v>
          </cell>
          <cell r="M96">
            <v>0</v>
          </cell>
          <cell r="N96">
            <v>0</v>
          </cell>
          <cell r="O96">
            <v>0</v>
          </cell>
          <cell r="P96">
            <v>0</v>
          </cell>
          <cell r="Q96">
            <v>0</v>
          </cell>
          <cell r="R96">
            <v>0</v>
          </cell>
          <cell r="S96">
            <v>0</v>
          </cell>
        </row>
        <row r="97">
          <cell r="A97" t="str">
            <v>001.BOGOUTROS</v>
          </cell>
          <cell r="B97" t="str">
            <v>001.BOG</v>
          </cell>
          <cell r="C97" t="str">
            <v>OUTROS</v>
          </cell>
          <cell r="D97" t="str">
            <v>353034002</v>
          </cell>
          <cell r="E97">
            <v>353034002</v>
          </cell>
          <cell r="K97">
            <v>0</v>
          </cell>
          <cell r="L97">
            <v>0</v>
          </cell>
          <cell r="M97">
            <v>0</v>
          </cell>
          <cell r="N97">
            <v>0</v>
          </cell>
          <cell r="O97">
            <v>0</v>
          </cell>
          <cell r="P97">
            <v>0</v>
          </cell>
          <cell r="Q97">
            <v>0</v>
          </cell>
          <cell r="R97">
            <v>0</v>
          </cell>
          <cell r="S97">
            <v>0</v>
          </cell>
        </row>
        <row r="98">
          <cell r="A98" t="str">
            <v>001.BOGOUTROS SERVIÇOS OPERACIONAIS</v>
          </cell>
          <cell r="B98" t="str">
            <v>001.BOG</v>
          </cell>
          <cell r="C98" t="str">
            <v>OUTROS SERVIÇOS OPERACIONAIS</v>
          </cell>
          <cell r="D98" t="str">
            <v>353035001</v>
          </cell>
          <cell r="E98">
            <v>353035001</v>
          </cell>
          <cell r="K98">
            <v>0</v>
          </cell>
          <cell r="L98">
            <v>0</v>
          </cell>
          <cell r="M98">
            <v>0</v>
          </cell>
          <cell r="N98">
            <v>0</v>
          </cell>
          <cell r="O98">
            <v>0</v>
          </cell>
          <cell r="P98">
            <v>0</v>
          </cell>
          <cell r="Q98">
            <v>0</v>
          </cell>
          <cell r="R98">
            <v>0</v>
          </cell>
          <cell r="S98">
            <v>0</v>
          </cell>
        </row>
        <row r="99">
          <cell r="A99" t="str">
            <v>001.BOGMOVIMENTAÇÃO DE MINÉRIO / ESTÉRIL</v>
          </cell>
          <cell r="B99" t="str">
            <v>001.BOG</v>
          </cell>
          <cell r="C99" t="str">
            <v>MOVIMENTAÇÃO DE MINÉRIO / ESTÉRIL</v>
          </cell>
          <cell r="D99" t="str">
            <v>353035002</v>
          </cell>
          <cell r="E99">
            <v>353035002</v>
          </cell>
          <cell r="K99">
            <v>0</v>
          </cell>
          <cell r="L99">
            <v>0</v>
          </cell>
          <cell r="M99">
            <v>0</v>
          </cell>
          <cell r="N99">
            <v>0</v>
          </cell>
          <cell r="O99">
            <v>0</v>
          </cell>
          <cell r="P99">
            <v>0</v>
          </cell>
          <cell r="Q99">
            <v>0</v>
          </cell>
          <cell r="R99">
            <v>0</v>
          </cell>
          <cell r="S99">
            <v>0</v>
          </cell>
        </row>
        <row r="100">
          <cell r="A100" t="str">
            <v>001.BOGMOVIMENTAÇÃO DE MINÉRIO / ESTÉRIL</v>
          </cell>
          <cell r="B100" t="str">
            <v>001.BOG</v>
          </cell>
          <cell r="C100" t="str">
            <v>MOVIMENTAÇÃO DE MINÉRIO / ESTÉRIL</v>
          </cell>
          <cell r="D100" t="str">
            <v>353035003</v>
          </cell>
          <cell r="E100">
            <v>353035003</v>
          </cell>
          <cell r="K100">
            <v>0</v>
          </cell>
          <cell r="L100">
            <v>0</v>
          </cell>
          <cell r="M100">
            <v>0</v>
          </cell>
          <cell r="N100">
            <v>0</v>
          </cell>
          <cell r="O100">
            <v>0</v>
          </cell>
          <cell r="P100">
            <v>0</v>
          </cell>
          <cell r="Q100">
            <v>0</v>
          </cell>
          <cell r="R100">
            <v>0</v>
          </cell>
          <cell r="S100">
            <v>0</v>
          </cell>
        </row>
        <row r="101">
          <cell r="A101" t="str">
            <v>001.BOGOUTROS SERVIÇOS OPERACIONAIS</v>
          </cell>
          <cell r="B101" t="str">
            <v>001.BOG</v>
          </cell>
          <cell r="C101" t="str">
            <v>OUTROS SERVIÇOS OPERACIONAIS</v>
          </cell>
          <cell r="D101" t="str">
            <v>353035004</v>
          </cell>
          <cell r="E101">
            <v>353035004</v>
          </cell>
          <cell r="K101">
            <v>0</v>
          </cell>
          <cell r="L101">
            <v>0</v>
          </cell>
          <cell r="M101">
            <v>0</v>
          </cell>
          <cell r="N101">
            <v>0</v>
          </cell>
          <cell r="O101">
            <v>0</v>
          </cell>
          <cell r="P101">
            <v>0</v>
          </cell>
          <cell r="Q101">
            <v>0</v>
          </cell>
          <cell r="R101">
            <v>0</v>
          </cell>
          <cell r="S101">
            <v>0</v>
          </cell>
        </row>
        <row r="102">
          <cell r="A102" t="str">
            <v>001.BOGOUTROS SERVIÇOS OPERACIONAIS</v>
          </cell>
          <cell r="B102" t="str">
            <v>001.BOG</v>
          </cell>
          <cell r="C102" t="str">
            <v>OUTROS SERVIÇOS OPERACIONAIS</v>
          </cell>
          <cell r="D102" t="str">
            <v>353035005</v>
          </cell>
          <cell r="E102">
            <v>353035005</v>
          </cell>
          <cell r="K102">
            <v>0</v>
          </cell>
          <cell r="L102">
            <v>0</v>
          </cell>
          <cell r="M102">
            <v>0</v>
          </cell>
          <cell r="N102">
            <v>0</v>
          </cell>
          <cell r="O102">
            <v>0</v>
          </cell>
          <cell r="P102">
            <v>0</v>
          </cell>
          <cell r="Q102">
            <v>0</v>
          </cell>
          <cell r="R102">
            <v>0</v>
          </cell>
          <cell r="S102">
            <v>0</v>
          </cell>
        </row>
        <row r="103">
          <cell r="A103" t="str">
            <v>001.BOGOUTROS SERVIÇOS OPERACIONAIS</v>
          </cell>
          <cell r="B103" t="str">
            <v>001.BOG</v>
          </cell>
          <cell r="C103" t="str">
            <v>OUTROS SERVIÇOS OPERACIONAIS</v>
          </cell>
          <cell r="D103" t="str">
            <v>353035009</v>
          </cell>
          <cell r="E103">
            <v>353035009</v>
          </cell>
          <cell r="K103">
            <v>0</v>
          </cell>
          <cell r="L103">
            <v>0</v>
          </cell>
          <cell r="M103">
            <v>0</v>
          </cell>
          <cell r="N103">
            <v>0</v>
          </cell>
          <cell r="O103">
            <v>0</v>
          </cell>
          <cell r="P103">
            <v>0</v>
          </cell>
          <cell r="Q103">
            <v>0</v>
          </cell>
          <cell r="R103">
            <v>0</v>
          </cell>
          <cell r="S103">
            <v>0</v>
          </cell>
        </row>
        <row r="104">
          <cell r="A104" t="str">
            <v>001.BOGOUTROS SERVIÇOS OPERACIONAIS</v>
          </cell>
          <cell r="B104" t="str">
            <v>001.BOG</v>
          </cell>
          <cell r="C104" t="str">
            <v>OUTROS SERVIÇOS OPERACIONAIS</v>
          </cell>
          <cell r="D104" t="str">
            <v>353035010</v>
          </cell>
          <cell r="E104">
            <v>353035010</v>
          </cell>
          <cell r="K104">
            <v>0</v>
          </cell>
          <cell r="L104">
            <v>0</v>
          </cell>
          <cell r="M104">
            <v>0</v>
          </cell>
          <cell r="N104">
            <v>0</v>
          </cell>
          <cell r="O104">
            <v>0</v>
          </cell>
          <cell r="P104">
            <v>0</v>
          </cell>
          <cell r="Q104">
            <v>0</v>
          </cell>
          <cell r="R104">
            <v>0</v>
          </cell>
          <cell r="S104">
            <v>0</v>
          </cell>
        </row>
        <row r="105">
          <cell r="A105" t="str">
            <v>001.BOGOUTROS SERVIÇOS OPERACIONAIS</v>
          </cell>
          <cell r="B105" t="str">
            <v>001.BOG</v>
          </cell>
          <cell r="C105" t="str">
            <v>OUTROS SERVIÇOS OPERACIONAIS</v>
          </cell>
          <cell r="D105" t="str">
            <v>353035014</v>
          </cell>
          <cell r="E105">
            <v>353035014</v>
          </cell>
          <cell r="K105">
            <v>0</v>
          </cell>
          <cell r="L105">
            <v>0</v>
          </cell>
          <cell r="M105">
            <v>0</v>
          </cell>
          <cell r="N105">
            <v>0</v>
          </cell>
          <cell r="O105">
            <v>0</v>
          </cell>
          <cell r="P105">
            <v>0</v>
          </cell>
          <cell r="Q105">
            <v>0</v>
          </cell>
          <cell r="R105">
            <v>0</v>
          </cell>
          <cell r="S105">
            <v>0</v>
          </cell>
        </row>
        <row r="106">
          <cell r="A106" t="str">
            <v>001.BOGFRETE MINÉRIO</v>
          </cell>
          <cell r="B106" t="str">
            <v>001.BOG</v>
          </cell>
          <cell r="C106" t="str">
            <v>FRETE MINÉRIO</v>
          </cell>
          <cell r="D106" t="str">
            <v>353035018</v>
          </cell>
          <cell r="E106">
            <v>353035018</v>
          </cell>
          <cell r="K106">
            <v>0</v>
          </cell>
          <cell r="L106">
            <v>0</v>
          </cell>
          <cell r="M106">
            <v>0</v>
          </cell>
          <cell r="N106">
            <v>0</v>
          </cell>
          <cell r="O106">
            <v>0</v>
          </cell>
          <cell r="P106">
            <v>0</v>
          </cell>
          <cell r="Q106">
            <v>0</v>
          </cell>
          <cell r="R106">
            <v>0</v>
          </cell>
          <cell r="S106">
            <v>0</v>
          </cell>
        </row>
        <row r="107">
          <cell r="A107" t="str">
            <v>001.BOGOUTROS SERVIÇOS OPERACIONAIS</v>
          </cell>
          <cell r="B107" t="str">
            <v>001.BOG</v>
          </cell>
          <cell r="C107" t="str">
            <v>OUTROS SERVIÇOS OPERACIONAIS</v>
          </cell>
          <cell r="D107" t="str">
            <v>353035099</v>
          </cell>
          <cell r="E107">
            <v>353035099</v>
          </cell>
          <cell r="K107">
            <v>0</v>
          </cell>
          <cell r="L107">
            <v>0</v>
          </cell>
          <cell r="M107">
            <v>0</v>
          </cell>
          <cell r="N107">
            <v>0</v>
          </cell>
          <cell r="O107">
            <v>0</v>
          </cell>
          <cell r="P107">
            <v>0</v>
          </cell>
          <cell r="Q107">
            <v>0</v>
          </cell>
          <cell r="R107">
            <v>0</v>
          </cell>
          <cell r="S107">
            <v>0</v>
          </cell>
        </row>
        <row r="108">
          <cell r="A108" t="str">
            <v>001.BOGMANUTENÇÃO - SERVIÇOS</v>
          </cell>
          <cell r="B108" t="str">
            <v>001.BOG</v>
          </cell>
          <cell r="C108" t="str">
            <v>MANUTENÇÃO - SERVIÇOS</v>
          </cell>
          <cell r="D108" t="str">
            <v>353036001</v>
          </cell>
          <cell r="E108">
            <v>353036001</v>
          </cell>
          <cell r="K108">
            <v>0</v>
          </cell>
          <cell r="L108">
            <v>0</v>
          </cell>
          <cell r="M108">
            <v>0</v>
          </cell>
          <cell r="N108">
            <v>0</v>
          </cell>
          <cell r="O108">
            <v>0</v>
          </cell>
          <cell r="P108">
            <v>0</v>
          </cell>
          <cell r="Q108">
            <v>0</v>
          </cell>
          <cell r="R108">
            <v>0</v>
          </cell>
          <cell r="S108">
            <v>0</v>
          </cell>
        </row>
        <row r="109">
          <cell r="A109" t="str">
            <v>001.BOGMANUTENÇÃO - SERVIÇOS</v>
          </cell>
          <cell r="B109" t="str">
            <v>001.BOG</v>
          </cell>
          <cell r="C109" t="str">
            <v>MANUTENÇÃO - SERVIÇOS</v>
          </cell>
          <cell r="D109" t="str">
            <v>353036002</v>
          </cell>
          <cell r="E109">
            <v>353036002</v>
          </cell>
          <cell r="K109">
            <v>0</v>
          </cell>
          <cell r="L109">
            <v>0</v>
          </cell>
          <cell r="M109">
            <v>0</v>
          </cell>
          <cell r="N109">
            <v>0</v>
          </cell>
          <cell r="O109">
            <v>0</v>
          </cell>
          <cell r="P109">
            <v>0</v>
          </cell>
          <cell r="Q109">
            <v>0</v>
          </cell>
          <cell r="R109">
            <v>0</v>
          </cell>
          <cell r="S109">
            <v>0</v>
          </cell>
        </row>
        <row r="110">
          <cell r="A110" t="str">
            <v>001.BOGMANUTENÇÃO - SERVIÇOS</v>
          </cell>
          <cell r="B110" t="str">
            <v>001.BOG</v>
          </cell>
          <cell r="C110" t="str">
            <v>MANUTENÇÃO - SERVIÇOS</v>
          </cell>
          <cell r="D110" t="str">
            <v>353036004</v>
          </cell>
          <cell r="E110">
            <v>353036004</v>
          </cell>
        </row>
        <row r="111">
          <cell r="A111" t="str">
            <v>001.BOGMANUTENÇÃO - SERVIÇOS</v>
          </cell>
          <cell r="B111" t="str">
            <v>001.BOG</v>
          </cell>
          <cell r="C111" t="str">
            <v>MANUTENÇÃO - SERVIÇOS</v>
          </cell>
          <cell r="D111" t="str">
            <v>353036008</v>
          </cell>
          <cell r="E111">
            <v>353036008</v>
          </cell>
          <cell r="K111">
            <v>0</v>
          </cell>
          <cell r="L111">
            <v>0</v>
          </cell>
          <cell r="M111">
            <v>0</v>
          </cell>
          <cell r="N111">
            <v>0</v>
          </cell>
          <cell r="O111">
            <v>0</v>
          </cell>
          <cell r="P111">
            <v>0</v>
          </cell>
          <cell r="Q111">
            <v>0</v>
          </cell>
          <cell r="R111">
            <v>0</v>
          </cell>
          <cell r="S111">
            <v>0</v>
          </cell>
        </row>
        <row r="112">
          <cell r="A112" t="str">
            <v>001.BOGMANUTENÇÃO - SERVIÇOS</v>
          </cell>
          <cell r="B112" t="str">
            <v>001.BOG</v>
          </cell>
          <cell r="C112" t="str">
            <v>MANUTENÇÃO - SERVIÇOS</v>
          </cell>
          <cell r="D112" t="str">
            <v>353036010</v>
          </cell>
          <cell r="E112">
            <v>353036010</v>
          </cell>
          <cell r="K112">
            <v>0</v>
          </cell>
          <cell r="L112">
            <v>0</v>
          </cell>
          <cell r="M112">
            <v>0</v>
          </cell>
          <cell r="N112">
            <v>0</v>
          </cell>
          <cell r="O112">
            <v>0</v>
          </cell>
          <cell r="P112">
            <v>0</v>
          </cell>
          <cell r="Q112">
            <v>0</v>
          </cell>
          <cell r="R112">
            <v>0</v>
          </cell>
          <cell r="S112">
            <v>0</v>
          </cell>
        </row>
        <row r="113">
          <cell r="A113" t="str">
            <v>001.BOGMANUTENÇÃO - SERVIÇOS</v>
          </cell>
          <cell r="B113" t="str">
            <v>001.BOG</v>
          </cell>
          <cell r="C113" t="str">
            <v>MANUTENÇÃO - SERVIÇOS</v>
          </cell>
          <cell r="D113" t="str">
            <v>353036013</v>
          </cell>
          <cell r="E113">
            <v>353036013</v>
          </cell>
          <cell r="K113">
            <v>0</v>
          </cell>
          <cell r="L113">
            <v>0</v>
          </cell>
          <cell r="M113">
            <v>0</v>
          </cell>
          <cell r="N113">
            <v>0</v>
          </cell>
          <cell r="O113">
            <v>0</v>
          </cell>
          <cell r="P113">
            <v>0</v>
          </cell>
          <cell r="Q113">
            <v>0</v>
          </cell>
          <cell r="R113">
            <v>0</v>
          </cell>
          <cell r="S113">
            <v>0</v>
          </cell>
        </row>
        <row r="114">
          <cell r="A114" t="str">
            <v>001.BOGMANUTENÇÃO - SERVIÇOS</v>
          </cell>
          <cell r="B114" t="str">
            <v>001.BOG</v>
          </cell>
          <cell r="C114" t="str">
            <v>MANUTENÇÃO - SERVIÇOS</v>
          </cell>
          <cell r="D114" t="str">
            <v>353036099</v>
          </cell>
          <cell r="E114">
            <v>353036099</v>
          </cell>
          <cell r="K114">
            <v>0</v>
          </cell>
          <cell r="L114">
            <v>0</v>
          </cell>
          <cell r="M114">
            <v>0</v>
          </cell>
          <cell r="N114">
            <v>0</v>
          </cell>
          <cell r="O114">
            <v>0</v>
          </cell>
          <cell r="P114">
            <v>0</v>
          </cell>
          <cell r="Q114">
            <v>0</v>
          </cell>
          <cell r="R114">
            <v>0</v>
          </cell>
          <cell r="S114">
            <v>0</v>
          </cell>
        </row>
        <row r="115">
          <cell r="A115" t="str">
            <v>001.BOGPESSOAL</v>
          </cell>
          <cell r="B115" t="str">
            <v>001.BOG</v>
          </cell>
          <cell r="C115" t="str">
            <v>PESSOAL</v>
          </cell>
          <cell r="D115" t="str">
            <v>353037001</v>
          </cell>
          <cell r="E115">
            <v>353037001</v>
          </cell>
          <cell r="K115">
            <v>0</v>
          </cell>
          <cell r="L115">
            <v>0</v>
          </cell>
          <cell r="M115">
            <v>0</v>
          </cell>
          <cell r="N115">
            <v>0</v>
          </cell>
          <cell r="O115">
            <v>0</v>
          </cell>
          <cell r="P115">
            <v>0</v>
          </cell>
          <cell r="Q115">
            <v>0</v>
          </cell>
          <cell r="R115">
            <v>0</v>
          </cell>
          <cell r="S115">
            <v>0</v>
          </cell>
        </row>
        <row r="116">
          <cell r="A116" t="str">
            <v>001.BOGPESSOAL</v>
          </cell>
          <cell r="B116" t="str">
            <v>001.BOG</v>
          </cell>
          <cell r="C116" t="str">
            <v>PESSOAL</v>
          </cell>
          <cell r="D116" t="str">
            <v>353037002</v>
          </cell>
          <cell r="E116">
            <v>353037002</v>
          </cell>
          <cell r="K116">
            <v>0</v>
          </cell>
          <cell r="L116">
            <v>0</v>
          </cell>
          <cell r="M116">
            <v>0</v>
          </cell>
          <cell r="N116">
            <v>0</v>
          </cell>
          <cell r="O116">
            <v>0</v>
          </cell>
          <cell r="P116">
            <v>0</v>
          </cell>
          <cell r="Q116">
            <v>0</v>
          </cell>
          <cell r="R116">
            <v>0</v>
          </cell>
          <cell r="S116">
            <v>0</v>
          </cell>
        </row>
        <row r="117">
          <cell r="A117" t="str">
            <v>001.BOGPESSOAL</v>
          </cell>
          <cell r="B117" t="str">
            <v>001.BOG</v>
          </cell>
          <cell r="C117" t="str">
            <v>PESSOAL</v>
          </cell>
          <cell r="D117" t="str">
            <v>353037003</v>
          </cell>
          <cell r="E117">
            <v>353037003</v>
          </cell>
          <cell r="K117">
            <v>0</v>
          </cell>
          <cell r="L117">
            <v>0</v>
          </cell>
          <cell r="M117">
            <v>0</v>
          </cell>
          <cell r="N117">
            <v>0</v>
          </cell>
          <cell r="O117">
            <v>0</v>
          </cell>
          <cell r="P117">
            <v>0</v>
          </cell>
          <cell r="Q117">
            <v>0</v>
          </cell>
          <cell r="R117">
            <v>0</v>
          </cell>
          <cell r="S117">
            <v>0</v>
          </cell>
        </row>
        <row r="118">
          <cell r="A118" t="str">
            <v>001.BOGPESSOAL</v>
          </cell>
          <cell r="B118" t="str">
            <v>001.BOG</v>
          </cell>
          <cell r="C118" t="str">
            <v>PESSOAL</v>
          </cell>
          <cell r="D118" t="str">
            <v>353037004</v>
          </cell>
          <cell r="E118">
            <v>353037004</v>
          </cell>
          <cell r="K118">
            <v>0</v>
          </cell>
          <cell r="L118">
            <v>0</v>
          </cell>
          <cell r="M118">
            <v>0</v>
          </cell>
          <cell r="N118">
            <v>0</v>
          </cell>
          <cell r="O118">
            <v>0</v>
          </cell>
          <cell r="P118">
            <v>0</v>
          </cell>
          <cell r="Q118">
            <v>0</v>
          </cell>
          <cell r="R118">
            <v>0</v>
          </cell>
          <cell r="S118">
            <v>0</v>
          </cell>
        </row>
        <row r="119">
          <cell r="A119" t="str">
            <v>001.BOGPESSOAL</v>
          </cell>
          <cell r="B119" t="str">
            <v>001.BOG</v>
          </cell>
          <cell r="C119" t="str">
            <v>PESSOAL</v>
          </cell>
          <cell r="D119" t="str">
            <v>353037005</v>
          </cell>
          <cell r="E119">
            <v>353037005</v>
          </cell>
          <cell r="K119">
            <v>0</v>
          </cell>
          <cell r="L119">
            <v>0</v>
          </cell>
          <cell r="M119">
            <v>0</v>
          </cell>
          <cell r="N119">
            <v>0</v>
          </cell>
          <cell r="O119">
            <v>0</v>
          </cell>
          <cell r="P119">
            <v>0</v>
          </cell>
          <cell r="Q119">
            <v>0</v>
          </cell>
          <cell r="R119">
            <v>0</v>
          </cell>
          <cell r="S119">
            <v>0</v>
          </cell>
        </row>
        <row r="120">
          <cell r="A120" t="str">
            <v>001.BOGPESSOAL</v>
          </cell>
          <cell r="B120" t="str">
            <v>001.BOG</v>
          </cell>
          <cell r="C120" t="str">
            <v>PESSOAL</v>
          </cell>
          <cell r="D120" t="str">
            <v>353037006</v>
          </cell>
          <cell r="E120">
            <v>353037006</v>
          </cell>
          <cell r="K120">
            <v>0</v>
          </cell>
          <cell r="L120">
            <v>0</v>
          </cell>
          <cell r="M120">
            <v>0</v>
          </cell>
          <cell r="N120">
            <v>0</v>
          </cell>
          <cell r="O120">
            <v>0</v>
          </cell>
          <cell r="P120">
            <v>0</v>
          </cell>
          <cell r="Q120">
            <v>0</v>
          </cell>
          <cell r="R120">
            <v>0</v>
          </cell>
          <cell r="S120">
            <v>0</v>
          </cell>
        </row>
        <row r="121">
          <cell r="A121" t="str">
            <v>001.BOGPESSOAL</v>
          </cell>
          <cell r="B121" t="str">
            <v>001.BOG</v>
          </cell>
          <cell r="C121" t="str">
            <v>PESSOAL</v>
          </cell>
          <cell r="D121" t="str">
            <v>353037007</v>
          </cell>
          <cell r="E121">
            <v>353037007</v>
          </cell>
          <cell r="K121">
            <v>0</v>
          </cell>
          <cell r="L121">
            <v>0</v>
          </cell>
          <cell r="M121">
            <v>0</v>
          </cell>
          <cell r="N121">
            <v>0</v>
          </cell>
          <cell r="O121">
            <v>0</v>
          </cell>
          <cell r="P121">
            <v>0</v>
          </cell>
          <cell r="Q121">
            <v>0</v>
          </cell>
          <cell r="R121">
            <v>0</v>
          </cell>
          <cell r="S121">
            <v>0</v>
          </cell>
        </row>
        <row r="122">
          <cell r="A122" t="str">
            <v>001.BOGOUTROS</v>
          </cell>
          <cell r="B122" t="str">
            <v>001.BOG</v>
          </cell>
          <cell r="C122" t="str">
            <v>OUTROS</v>
          </cell>
          <cell r="D122" t="str">
            <v>353037008</v>
          </cell>
          <cell r="E122">
            <v>353037008</v>
          </cell>
          <cell r="K122">
            <v>0</v>
          </cell>
          <cell r="L122">
            <v>0</v>
          </cell>
          <cell r="M122">
            <v>0</v>
          </cell>
          <cell r="N122">
            <v>0</v>
          </cell>
          <cell r="O122">
            <v>0</v>
          </cell>
          <cell r="P122">
            <v>0</v>
          </cell>
          <cell r="Q122">
            <v>0</v>
          </cell>
          <cell r="R122">
            <v>0</v>
          </cell>
          <cell r="S122">
            <v>0</v>
          </cell>
        </row>
        <row r="123">
          <cell r="A123" t="str">
            <v>001.BOGOUTROS</v>
          </cell>
          <cell r="B123" t="str">
            <v>001.BOG</v>
          </cell>
          <cell r="C123" t="str">
            <v>OUTROS</v>
          </cell>
          <cell r="D123" t="str">
            <v>353037009</v>
          </cell>
          <cell r="E123">
            <v>353037009</v>
          </cell>
          <cell r="K123">
            <v>0</v>
          </cell>
          <cell r="L123">
            <v>0</v>
          </cell>
          <cell r="M123">
            <v>0</v>
          </cell>
          <cell r="N123">
            <v>0</v>
          </cell>
          <cell r="O123">
            <v>0</v>
          </cell>
          <cell r="P123">
            <v>0</v>
          </cell>
          <cell r="Q123">
            <v>0</v>
          </cell>
          <cell r="R123">
            <v>0</v>
          </cell>
          <cell r="S123">
            <v>0</v>
          </cell>
        </row>
        <row r="124">
          <cell r="A124" t="str">
            <v>001.BOGPESSOAL</v>
          </cell>
          <cell r="B124" t="str">
            <v>001.BOG</v>
          </cell>
          <cell r="C124" t="str">
            <v>PESSOAL</v>
          </cell>
          <cell r="D124" t="str">
            <v>353037010</v>
          </cell>
          <cell r="E124">
            <v>353037010</v>
          </cell>
          <cell r="K124">
            <v>0</v>
          </cell>
          <cell r="L124">
            <v>0</v>
          </cell>
          <cell r="M124">
            <v>0</v>
          </cell>
          <cell r="N124">
            <v>0</v>
          </cell>
          <cell r="O124">
            <v>0</v>
          </cell>
          <cell r="P124">
            <v>0</v>
          </cell>
          <cell r="Q124">
            <v>0</v>
          </cell>
          <cell r="R124">
            <v>0</v>
          </cell>
          <cell r="S124">
            <v>0</v>
          </cell>
        </row>
        <row r="125">
          <cell r="A125" t="str">
            <v>001.BOGINFRAESTRUTURA</v>
          </cell>
          <cell r="B125" t="str">
            <v>001.BOG</v>
          </cell>
          <cell r="C125" t="str">
            <v>INFRAESTRUTURA</v>
          </cell>
          <cell r="D125" t="str">
            <v>353038001</v>
          </cell>
          <cell r="E125">
            <v>353038001</v>
          </cell>
          <cell r="K125">
            <v>0</v>
          </cell>
          <cell r="L125">
            <v>0</v>
          </cell>
          <cell r="M125">
            <v>0</v>
          </cell>
          <cell r="N125">
            <v>0</v>
          </cell>
          <cell r="O125">
            <v>0</v>
          </cell>
          <cell r="P125">
            <v>0</v>
          </cell>
          <cell r="Q125">
            <v>0</v>
          </cell>
          <cell r="R125">
            <v>0</v>
          </cell>
          <cell r="S125">
            <v>0</v>
          </cell>
        </row>
        <row r="126">
          <cell r="A126" t="str">
            <v>001.BOGOUTROS SERVIÇOS OPERACIONAIS</v>
          </cell>
          <cell r="B126" t="str">
            <v>001.BOG</v>
          </cell>
          <cell r="C126" t="str">
            <v>OUTROS SERVIÇOS OPERACIONAIS</v>
          </cell>
          <cell r="D126" t="str">
            <v>353038002</v>
          </cell>
          <cell r="E126">
            <v>353038002</v>
          </cell>
          <cell r="K126">
            <v>0</v>
          </cell>
          <cell r="L126">
            <v>0</v>
          </cell>
          <cell r="M126">
            <v>0</v>
          </cell>
          <cell r="N126">
            <v>0</v>
          </cell>
          <cell r="O126">
            <v>0</v>
          </cell>
          <cell r="P126">
            <v>0</v>
          </cell>
          <cell r="Q126">
            <v>0</v>
          </cell>
          <cell r="R126">
            <v>0</v>
          </cell>
          <cell r="S126">
            <v>0</v>
          </cell>
        </row>
        <row r="127">
          <cell r="A127" t="str">
            <v>001.BOGOUTROS</v>
          </cell>
          <cell r="B127" t="str">
            <v>001.BOG</v>
          </cell>
          <cell r="C127" t="str">
            <v>OUTROS</v>
          </cell>
          <cell r="D127" t="str">
            <v>353038004</v>
          </cell>
          <cell r="E127">
            <v>353038004</v>
          </cell>
        </row>
        <row r="128">
          <cell r="A128" t="str">
            <v>001.BOGOUTROS SERVIÇOS CONTRATADOS</v>
          </cell>
          <cell r="B128" t="str">
            <v>001.BOG</v>
          </cell>
          <cell r="C128" t="str">
            <v>OUTROS SERVIÇOS CONTRATADOS</v>
          </cell>
          <cell r="D128" t="str">
            <v>353038005</v>
          </cell>
          <cell r="E128">
            <v>353038005</v>
          </cell>
          <cell r="K128">
            <v>0</v>
          </cell>
          <cell r="L128">
            <v>0</v>
          </cell>
          <cell r="M128">
            <v>0</v>
          </cell>
          <cell r="N128">
            <v>0</v>
          </cell>
          <cell r="O128">
            <v>0</v>
          </cell>
          <cell r="P128">
            <v>0</v>
          </cell>
          <cell r="Q128">
            <v>0</v>
          </cell>
          <cell r="R128">
            <v>0</v>
          </cell>
          <cell r="S128">
            <v>0</v>
          </cell>
        </row>
        <row r="129">
          <cell r="A129" t="str">
            <v>001.BOGOUTROS</v>
          </cell>
          <cell r="B129" t="str">
            <v>001.BOG</v>
          </cell>
          <cell r="C129" t="str">
            <v>OUTROS</v>
          </cell>
          <cell r="D129" t="str">
            <v>353038006</v>
          </cell>
          <cell r="E129">
            <v>353038006</v>
          </cell>
          <cell r="K129">
            <v>0</v>
          </cell>
          <cell r="L129">
            <v>0</v>
          </cell>
          <cell r="M129">
            <v>0</v>
          </cell>
          <cell r="N129">
            <v>0</v>
          </cell>
          <cell r="O129">
            <v>0</v>
          </cell>
          <cell r="P129">
            <v>0</v>
          </cell>
          <cell r="Q129">
            <v>0</v>
          </cell>
          <cell r="R129">
            <v>0</v>
          </cell>
          <cell r="S129">
            <v>0</v>
          </cell>
        </row>
        <row r="130">
          <cell r="A130" t="str">
            <v>001.BOGOUTROS SERVIÇOS CONTRATADOS</v>
          </cell>
          <cell r="B130" t="str">
            <v>001.BOG</v>
          </cell>
          <cell r="C130" t="str">
            <v>OUTROS SERVIÇOS CONTRATADOS</v>
          </cell>
          <cell r="D130" t="str">
            <v>353038007</v>
          </cell>
          <cell r="E130">
            <v>353038007</v>
          </cell>
          <cell r="K130">
            <v>0</v>
          </cell>
          <cell r="L130">
            <v>0</v>
          </cell>
          <cell r="M130">
            <v>0</v>
          </cell>
          <cell r="N130">
            <v>0</v>
          </cell>
          <cell r="O130">
            <v>0</v>
          </cell>
          <cell r="P130">
            <v>0</v>
          </cell>
          <cell r="Q130">
            <v>0</v>
          </cell>
          <cell r="R130">
            <v>0</v>
          </cell>
          <cell r="S130">
            <v>0</v>
          </cell>
        </row>
        <row r="131">
          <cell r="A131" t="str">
            <v>001.BOGINFRAESTRUTURA</v>
          </cell>
          <cell r="B131" t="str">
            <v>001.BOG</v>
          </cell>
          <cell r="C131" t="str">
            <v>INFRAESTRUTURA</v>
          </cell>
          <cell r="D131" t="str">
            <v>353038008</v>
          </cell>
          <cell r="E131">
            <v>353038008</v>
          </cell>
          <cell r="K131">
            <v>0</v>
          </cell>
          <cell r="L131">
            <v>0</v>
          </cell>
          <cell r="M131">
            <v>0</v>
          </cell>
          <cell r="N131">
            <v>0</v>
          </cell>
          <cell r="O131">
            <v>0</v>
          </cell>
          <cell r="P131">
            <v>0</v>
          </cell>
          <cell r="Q131">
            <v>0</v>
          </cell>
          <cell r="R131">
            <v>0</v>
          </cell>
          <cell r="S131">
            <v>0</v>
          </cell>
        </row>
        <row r="132">
          <cell r="A132" t="str">
            <v>001.BOGINFRAESTRUTURA</v>
          </cell>
          <cell r="B132" t="str">
            <v>001.BOG</v>
          </cell>
          <cell r="C132" t="str">
            <v>INFRAESTRUTURA</v>
          </cell>
          <cell r="D132" t="str">
            <v>353038009</v>
          </cell>
          <cell r="E132">
            <v>353038009</v>
          </cell>
          <cell r="K132">
            <v>0</v>
          </cell>
          <cell r="L132">
            <v>0</v>
          </cell>
          <cell r="M132">
            <v>0</v>
          </cell>
          <cell r="N132">
            <v>0</v>
          </cell>
          <cell r="O132">
            <v>0</v>
          </cell>
          <cell r="P132">
            <v>0</v>
          </cell>
          <cell r="Q132">
            <v>0</v>
          </cell>
          <cell r="R132">
            <v>0</v>
          </cell>
          <cell r="S132">
            <v>0</v>
          </cell>
        </row>
        <row r="133">
          <cell r="A133" t="str">
            <v>001.BOGINFRAESTRUTURA</v>
          </cell>
          <cell r="B133" t="str">
            <v>001.BOG</v>
          </cell>
          <cell r="C133" t="str">
            <v>INFRAESTRUTURA</v>
          </cell>
          <cell r="D133" t="str">
            <v>353038010</v>
          </cell>
          <cell r="E133">
            <v>353038010</v>
          </cell>
          <cell r="K133">
            <v>0</v>
          </cell>
          <cell r="L133">
            <v>0</v>
          </cell>
          <cell r="M133">
            <v>0</v>
          </cell>
          <cell r="N133">
            <v>0</v>
          </cell>
          <cell r="O133">
            <v>0</v>
          </cell>
          <cell r="P133">
            <v>0</v>
          </cell>
          <cell r="Q133">
            <v>0</v>
          </cell>
          <cell r="R133">
            <v>0</v>
          </cell>
          <cell r="S133">
            <v>0</v>
          </cell>
        </row>
        <row r="134">
          <cell r="A134" t="str">
            <v>001.BOGAQUISIÇÃO DE MINÉRIO / PELOTAS</v>
          </cell>
          <cell r="B134" t="str">
            <v>001.BOG</v>
          </cell>
          <cell r="C134" t="str">
            <v>AQUISIÇÃO DE MINÉRIO / PELOTAS</v>
          </cell>
          <cell r="D134" t="str">
            <v>353038012</v>
          </cell>
          <cell r="E134">
            <v>353038012</v>
          </cell>
          <cell r="K134">
            <v>0</v>
          </cell>
          <cell r="L134">
            <v>0</v>
          </cell>
          <cell r="M134">
            <v>0</v>
          </cell>
          <cell r="N134">
            <v>0</v>
          </cell>
          <cell r="O134">
            <v>0</v>
          </cell>
          <cell r="P134">
            <v>0</v>
          </cell>
          <cell r="Q134">
            <v>0</v>
          </cell>
          <cell r="R134">
            <v>0</v>
          </cell>
          <cell r="S134">
            <v>0</v>
          </cell>
        </row>
        <row r="135">
          <cell r="A135" t="str">
            <v>001.BOGINFRAESTRUTURA</v>
          </cell>
          <cell r="B135" t="str">
            <v>001.BOG</v>
          </cell>
          <cell r="C135" t="str">
            <v>INFRAESTRUTURA</v>
          </cell>
          <cell r="D135" t="str">
            <v>353038099</v>
          </cell>
          <cell r="E135">
            <v>353038099</v>
          </cell>
          <cell r="K135">
            <v>0</v>
          </cell>
          <cell r="L135">
            <v>0</v>
          </cell>
          <cell r="M135">
            <v>0</v>
          </cell>
          <cell r="N135">
            <v>0</v>
          </cell>
          <cell r="O135">
            <v>0</v>
          </cell>
          <cell r="P135">
            <v>0</v>
          </cell>
          <cell r="Q135">
            <v>0</v>
          </cell>
          <cell r="R135">
            <v>0</v>
          </cell>
          <cell r="S135">
            <v>0</v>
          </cell>
        </row>
        <row r="136">
          <cell r="A136" t="str">
            <v>001.BOGTRIBUTOS E CONTRIBUIÇÕES</v>
          </cell>
          <cell r="B136" t="str">
            <v>001.BOG</v>
          </cell>
          <cell r="C136" t="str">
            <v>TRIBUTOS E CONTRIBUIÇÕES</v>
          </cell>
          <cell r="D136" t="str">
            <v>353041002</v>
          </cell>
          <cell r="E136">
            <v>353041002</v>
          </cell>
          <cell r="K136">
            <v>0</v>
          </cell>
          <cell r="L136">
            <v>0</v>
          </cell>
          <cell r="M136">
            <v>0</v>
          </cell>
          <cell r="N136">
            <v>0</v>
          </cell>
          <cell r="O136">
            <v>0</v>
          </cell>
          <cell r="P136">
            <v>0</v>
          </cell>
          <cell r="Q136">
            <v>0</v>
          </cell>
          <cell r="R136">
            <v>0</v>
          </cell>
          <cell r="S136">
            <v>0</v>
          </cell>
        </row>
        <row r="137">
          <cell r="A137" t="str">
            <v>001.BOGTRIBUTOS E CONTRIBUIÇÕES</v>
          </cell>
          <cell r="B137" t="str">
            <v>001.BOG</v>
          </cell>
          <cell r="C137" t="str">
            <v>TRIBUTOS E CONTRIBUIÇÕES</v>
          </cell>
          <cell r="D137" t="str">
            <v>353041099</v>
          </cell>
          <cell r="E137">
            <v>353041099</v>
          </cell>
          <cell r="K137">
            <v>0</v>
          </cell>
          <cell r="L137">
            <v>0</v>
          </cell>
          <cell r="M137">
            <v>0</v>
          </cell>
          <cell r="N137">
            <v>0</v>
          </cell>
          <cell r="O137">
            <v>0</v>
          </cell>
          <cell r="P137">
            <v>0</v>
          </cell>
          <cell r="Q137">
            <v>0</v>
          </cell>
          <cell r="R137">
            <v>0</v>
          </cell>
          <cell r="S137">
            <v>0</v>
          </cell>
        </row>
        <row r="138">
          <cell r="A138" t="str">
            <v>001.BOGTRIBUTOS E CONTRIBUIÇÕES</v>
          </cell>
          <cell r="B138" t="str">
            <v>001.BOG</v>
          </cell>
          <cell r="C138" t="str">
            <v>TRIBUTOS E CONTRIBUIÇÕES</v>
          </cell>
          <cell r="D138" t="str">
            <v>353042001</v>
          </cell>
          <cell r="E138">
            <v>353042001</v>
          </cell>
          <cell r="K138">
            <v>0</v>
          </cell>
          <cell r="L138">
            <v>0</v>
          </cell>
          <cell r="M138">
            <v>0</v>
          </cell>
          <cell r="N138">
            <v>0</v>
          </cell>
          <cell r="O138">
            <v>0</v>
          </cell>
          <cell r="P138">
            <v>0</v>
          </cell>
          <cell r="Q138">
            <v>0</v>
          </cell>
          <cell r="R138">
            <v>0</v>
          </cell>
          <cell r="S138">
            <v>0</v>
          </cell>
        </row>
        <row r="139">
          <cell r="A139" t="str">
            <v>001.BOGTRIBUTOS E CONTRIBUIÇÕES</v>
          </cell>
          <cell r="B139" t="str">
            <v>001.BOG</v>
          </cell>
          <cell r="C139" t="str">
            <v>TRIBUTOS E CONTRIBUIÇÕES</v>
          </cell>
          <cell r="D139" t="str">
            <v>353042099</v>
          </cell>
          <cell r="E139">
            <v>353042099</v>
          </cell>
        </row>
        <row r="140">
          <cell r="A140" t="str">
            <v>001.BOGTRIBUTOS E CONTRIBUIÇÕES</v>
          </cell>
          <cell r="B140" t="str">
            <v>001.BOG</v>
          </cell>
          <cell r="C140" t="str">
            <v>TRIBUTOS E CONTRIBUIÇÕES</v>
          </cell>
          <cell r="D140" t="str">
            <v>353044001</v>
          </cell>
          <cell r="E140">
            <v>353044001</v>
          </cell>
          <cell r="K140">
            <v>0</v>
          </cell>
          <cell r="L140">
            <v>0</v>
          </cell>
          <cell r="M140">
            <v>0</v>
          </cell>
          <cell r="N140">
            <v>0</v>
          </cell>
          <cell r="O140">
            <v>0</v>
          </cell>
          <cell r="P140">
            <v>0</v>
          </cell>
          <cell r="Q140">
            <v>0</v>
          </cell>
          <cell r="R140">
            <v>0</v>
          </cell>
          <cell r="S140">
            <v>0</v>
          </cell>
        </row>
        <row r="141">
          <cell r="A141" t="str">
            <v>001.BOGTRIBUTOS E CONTRIBUIÇÕES</v>
          </cell>
          <cell r="B141" t="str">
            <v>001.BOG</v>
          </cell>
          <cell r="C141" t="str">
            <v>TRIBUTOS E CONTRIBUIÇÕES</v>
          </cell>
          <cell r="D141" t="str">
            <v>353044099</v>
          </cell>
          <cell r="E141">
            <v>353044099</v>
          </cell>
        </row>
        <row r="142">
          <cell r="A142" t="str">
            <v>001.BOGPESSOAL</v>
          </cell>
          <cell r="B142" t="str">
            <v>001.BOG</v>
          </cell>
          <cell r="C142" t="str">
            <v>PESSOAL</v>
          </cell>
          <cell r="D142" t="str">
            <v>353051001</v>
          </cell>
          <cell r="E142">
            <v>353051001</v>
          </cell>
          <cell r="K142">
            <v>0</v>
          </cell>
          <cell r="L142">
            <v>0</v>
          </cell>
          <cell r="M142">
            <v>0</v>
          </cell>
          <cell r="N142">
            <v>0</v>
          </cell>
          <cell r="O142">
            <v>0</v>
          </cell>
          <cell r="P142">
            <v>0</v>
          </cell>
          <cell r="Q142">
            <v>0</v>
          </cell>
          <cell r="R142">
            <v>0</v>
          </cell>
          <cell r="S142">
            <v>0</v>
          </cell>
        </row>
        <row r="143">
          <cell r="A143" t="str">
            <v>001.BOGPESSOAL</v>
          </cell>
          <cell r="B143" t="str">
            <v>001.BOG</v>
          </cell>
          <cell r="C143" t="str">
            <v>PESSOAL</v>
          </cell>
          <cell r="D143" t="str">
            <v>353051002</v>
          </cell>
          <cell r="E143">
            <v>353051002</v>
          </cell>
        </row>
        <row r="144">
          <cell r="A144" t="str">
            <v>001.BOGPESSOAL</v>
          </cell>
          <cell r="B144" t="str">
            <v>001.BOG</v>
          </cell>
          <cell r="C144" t="str">
            <v>PESSOAL</v>
          </cell>
          <cell r="D144" t="str">
            <v>353051003</v>
          </cell>
          <cell r="E144">
            <v>353051003</v>
          </cell>
        </row>
        <row r="145">
          <cell r="A145" t="str">
            <v>001.BOGPESSOAL</v>
          </cell>
          <cell r="B145" t="str">
            <v>001.BOG</v>
          </cell>
          <cell r="C145" t="str">
            <v>PESSOAL</v>
          </cell>
          <cell r="D145" t="str">
            <v>353051004</v>
          </cell>
          <cell r="E145">
            <v>353051004</v>
          </cell>
        </row>
        <row r="146">
          <cell r="A146" t="str">
            <v>001.BOG0</v>
          </cell>
          <cell r="B146" t="str">
            <v>001.BOG</v>
          </cell>
          <cell r="C146">
            <v>0</v>
          </cell>
          <cell r="D146" t="str">
            <v>353051005</v>
          </cell>
          <cell r="E146">
            <v>353051005</v>
          </cell>
          <cell r="K146">
            <v>0</v>
          </cell>
          <cell r="L146">
            <v>0</v>
          </cell>
          <cell r="M146">
            <v>0</v>
          </cell>
          <cell r="N146">
            <v>0</v>
          </cell>
          <cell r="O146">
            <v>0</v>
          </cell>
          <cell r="P146">
            <v>0</v>
          </cell>
          <cell r="Q146">
            <v>0</v>
          </cell>
          <cell r="R146">
            <v>0</v>
          </cell>
          <cell r="S146">
            <v>0</v>
          </cell>
        </row>
        <row r="147">
          <cell r="A147" t="str">
            <v>001.BOGOUTROS</v>
          </cell>
          <cell r="B147" t="str">
            <v>001.BOG</v>
          </cell>
          <cell r="C147" t="str">
            <v>OUTROS</v>
          </cell>
          <cell r="D147" t="str">
            <v>353061001</v>
          </cell>
          <cell r="E147">
            <v>353061001</v>
          </cell>
          <cell r="K147">
            <v>0</v>
          </cell>
          <cell r="L147">
            <v>0</v>
          </cell>
          <cell r="M147">
            <v>0</v>
          </cell>
          <cell r="N147">
            <v>0</v>
          </cell>
          <cell r="O147">
            <v>0</v>
          </cell>
          <cell r="P147">
            <v>0</v>
          </cell>
          <cell r="Q147">
            <v>0</v>
          </cell>
          <cell r="R147">
            <v>0</v>
          </cell>
          <cell r="S147">
            <v>0</v>
          </cell>
        </row>
        <row r="148">
          <cell r="A148" t="str">
            <v>001.BOGOUTROS</v>
          </cell>
          <cell r="B148" t="str">
            <v>001.BOG</v>
          </cell>
          <cell r="C148" t="str">
            <v>OUTROS</v>
          </cell>
          <cell r="D148" t="str">
            <v>353061002</v>
          </cell>
          <cell r="E148">
            <v>353061002</v>
          </cell>
          <cell r="K148">
            <v>0</v>
          </cell>
          <cell r="L148">
            <v>0</v>
          </cell>
          <cell r="M148">
            <v>0</v>
          </cell>
          <cell r="N148">
            <v>0</v>
          </cell>
          <cell r="O148">
            <v>0</v>
          </cell>
          <cell r="P148">
            <v>0</v>
          </cell>
          <cell r="Q148">
            <v>0</v>
          </cell>
          <cell r="R148">
            <v>0</v>
          </cell>
          <cell r="S148">
            <v>0</v>
          </cell>
        </row>
        <row r="149">
          <cell r="A149" t="str">
            <v>001.BOGOUTROS</v>
          </cell>
          <cell r="B149" t="str">
            <v>001.BOG</v>
          </cell>
          <cell r="C149" t="str">
            <v>OUTROS</v>
          </cell>
          <cell r="D149" t="str">
            <v>353061004</v>
          </cell>
          <cell r="E149">
            <v>353061004</v>
          </cell>
          <cell r="K149">
            <v>0</v>
          </cell>
          <cell r="L149">
            <v>0</v>
          </cell>
          <cell r="M149">
            <v>0</v>
          </cell>
          <cell r="N149">
            <v>0</v>
          </cell>
          <cell r="O149">
            <v>0</v>
          </cell>
          <cell r="P149">
            <v>0</v>
          </cell>
          <cell r="Q149">
            <v>0</v>
          </cell>
          <cell r="R149">
            <v>0</v>
          </cell>
          <cell r="S149">
            <v>0</v>
          </cell>
        </row>
        <row r="150">
          <cell r="A150" t="str">
            <v>001.BOGOUTROS</v>
          </cell>
          <cell r="B150" t="str">
            <v>001.BOG</v>
          </cell>
          <cell r="C150" t="str">
            <v>OUTROS</v>
          </cell>
          <cell r="D150" t="str">
            <v>353061005</v>
          </cell>
          <cell r="E150">
            <v>353061005</v>
          </cell>
          <cell r="K150">
            <v>0</v>
          </cell>
          <cell r="L150">
            <v>0</v>
          </cell>
          <cell r="M150">
            <v>0</v>
          </cell>
          <cell r="N150">
            <v>0</v>
          </cell>
          <cell r="O150">
            <v>0</v>
          </cell>
          <cell r="P150">
            <v>0</v>
          </cell>
          <cell r="Q150">
            <v>0</v>
          </cell>
          <cell r="R150">
            <v>0</v>
          </cell>
          <cell r="S150">
            <v>0</v>
          </cell>
        </row>
        <row r="151">
          <cell r="A151" t="str">
            <v>001.BOGOUTROS</v>
          </cell>
          <cell r="B151" t="str">
            <v>001.BOG</v>
          </cell>
          <cell r="C151" t="str">
            <v>OUTROS</v>
          </cell>
          <cell r="D151" t="str">
            <v>353061006</v>
          </cell>
          <cell r="E151">
            <v>353061006</v>
          </cell>
          <cell r="K151">
            <v>0</v>
          </cell>
          <cell r="L151">
            <v>0</v>
          </cell>
          <cell r="M151">
            <v>0</v>
          </cell>
          <cell r="N151">
            <v>0</v>
          </cell>
          <cell r="O151">
            <v>0</v>
          </cell>
          <cell r="P151">
            <v>0</v>
          </cell>
          <cell r="Q151">
            <v>0</v>
          </cell>
          <cell r="R151">
            <v>0</v>
          </cell>
          <cell r="S151">
            <v>0</v>
          </cell>
        </row>
        <row r="152">
          <cell r="A152" t="str">
            <v>001.BOGOUTROS</v>
          </cell>
          <cell r="B152" t="str">
            <v>001.BOG</v>
          </cell>
          <cell r="C152" t="str">
            <v>OUTROS</v>
          </cell>
          <cell r="D152" t="str">
            <v>353071001</v>
          </cell>
          <cell r="E152">
            <v>353071001</v>
          </cell>
        </row>
        <row r="153">
          <cell r="A153" t="str">
            <v>001.BOGOUTROS</v>
          </cell>
          <cell r="B153" t="str">
            <v>001.BOG</v>
          </cell>
          <cell r="C153" t="str">
            <v>OUTROS</v>
          </cell>
          <cell r="D153" t="str">
            <v>353071002</v>
          </cell>
          <cell r="E153">
            <v>353071002</v>
          </cell>
          <cell r="K153">
            <v>0</v>
          </cell>
          <cell r="L153">
            <v>0</v>
          </cell>
          <cell r="M153">
            <v>0</v>
          </cell>
          <cell r="N153">
            <v>0</v>
          </cell>
          <cell r="O153">
            <v>0</v>
          </cell>
          <cell r="P153">
            <v>0</v>
          </cell>
          <cell r="Q153">
            <v>0</v>
          </cell>
          <cell r="R153">
            <v>0</v>
          </cell>
          <cell r="S153">
            <v>0</v>
          </cell>
        </row>
        <row r="154">
          <cell r="A154" t="str">
            <v>001.BOGOUTROS</v>
          </cell>
          <cell r="B154" t="str">
            <v>001.BOG</v>
          </cell>
          <cell r="C154" t="str">
            <v>OUTROS</v>
          </cell>
          <cell r="D154" t="str">
            <v>353081001</v>
          </cell>
          <cell r="E154">
            <v>353081001</v>
          </cell>
          <cell r="K154">
            <v>0</v>
          </cell>
          <cell r="L154">
            <v>0</v>
          </cell>
          <cell r="M154">
            <v>0</v>
          </cell>
          <cell r="N154">
            <v>0</v>
          </cell>
          <cell r="O154">
            <v>0</v>
          </cell>
          <cell r="P154">
            <v>0</v>
          </cell>
          <cell r="Q154">
            <v>0</v>
          </cell>
          <cell r="R154">
            <v>0</v>
          </cell>
          <cell r="S154">
            <v>0</v>
          </cell>
        </row>
        <row r="155">
          <cell r="A155" t="str">
            <v>001.BOGOUTROS SERVIÇOS OPERACIONAIS</v>
          </cell>
          <cell r="B155" t="str">
            <v>001.BOG</v>
          </cell>
          <cell r="C155" t="str">
            <v>OUTROS SERVIÇOS OPERACIONAIS</v>
          </cell>
          <cell r="D155" t="str">
            <v>353092001</v>
          </cell>
          <cell r="E155">
            <v>353092001</v>
          </cell>
          <cell r="K155">
            <v>0</v>
          </cell>
          <cell r="L155">
            <v>0</v>
          </cell>
          <cell r="M155">
            <v>0</v>
          </cell>
          <cell r="N155">
            <v>0</v>
          </cell>
          <cell r="O155">
            <v>0</v>
          </cell>
          <cell r="P155">
            <v>0</v>
          </cell>
          <cell r="Q155">
            <v>0</v>
          </cell>
          <cell r="R155">
            <v>0</v>
          </cell>
          <cell r="S155">
            <v>0</v>
          </cell>
        </row>
        <row r="156">
          <cell r="A156" t="str">
            <v>001.BOGOUTROS SERVIÇOS OPERACIONAIS</v>
          </cell>
          <cell r="B156" t="str">
            <v>001.BOG</v>
          </cell>
          <cell r="C156" t="str">
            <v>OUTROS SERVIÇOS OPERACIONAIS</v>
          </cell>
          <cell r="D156" t="str">
            <v>353093001</v>
          </cell>
          <cell r="E156">
            <v>353093001</v>
          </cell>
          <cell r="K156">
            <v>0</v>
          </cell>
          <cell r="L156">
            <v>0</v>
          </cell>
          <cell r="M156">
            <v>0</v>
          </cell>
          <cell r="N156">
            <v>0</v>
          </cell>
          <cell r="O156">
            <v>0</v>
          </cell>
          <cell r="P156">
            <v>0</v>
          </cell>
          <cell r="Q156">
            <v>0</v>
          </cell>
          <cell r="R156">
            <v>0</v>
          </cell>
          <cell r="S156">
            <v>0</v>
          </cell>
        </row>
        <row r="157">
          <cell r="A157" t="str">
            <v>001.BOGOUTROS</v>
          </cell>
          <cell r="B157" t="str">
            <v>001.BOG</v>
          </cell>
          <cell r="C157" t="str">
            <v>OUTROS</v>
          </cell>
          <cell r="D157" t="str">
            <v>353201001</v>
          </cell>
          <cell r="E157">
            <v>353201001</v>
          </cell>
        </row>
        <row r="158">
          <cell r="A158" t="str">
            <v>001.BOGOUTROS</v>
          </cell>
          <cell r="B158" t="str">
            <v>001.BOG</v>
          </cell>
          <cell r="C158" t="str">
            <v>OUTROS</v>
          </cell>
          <cell r="D158" t="str">
            <v>353901003</v>
          </cell>
          <cell r="E158">
            <v>353901003</v>
          </cell>
        </row>
        <row r="159">
          <cell r="A159" t="str">
            <v>001.BOGOUTROS</v>
          </cell>
          <cell r="B159" t="str">
            <v>001.BOG</v>
          </cell>
          <cell r="C159" t="str">
            <v>OUTROS</v>
          </cell>
          <cell r="D159" t="str">
            <v>353901004</v>
          </cell>
          <cell r="E159">
            <v>353901004</v>
          </cell>
          <cell r="K159">
            <v>0</v>
          </cell>
          <cell r="L159">
            <v>0</v>
          </cell>
          <cell r="M159">
            <v>0</v>
          </cell>
          <cell r="N159">
            <v>0</v>
          </cell>
          <cell r="O159">
            <v>0</v>
          </cell>
          <cell r="P159">
            <v>0</v>
          </cell>
          <cell r="Q159">
            <v>0</v>
          </cell>
          <cell r="R159">
            <v>0</v>
          </cell>
          <cell r="S159">
            <v>0</v>
          </cell>
        </row>
        <row r="160">
          <cell r="A160" t="str">
            <v>001.BOGOUTROS</v>
          </cell>
          <cell r="B160" t="str">
            <v>001.BOG</v>
          </cell>
          <cell r="C160" t="str">
            <v>OUTROS</v>
          </cell>
          <cell r="D160" t="str">
            <v>353901099</v>
          </cell>
          <cell r="E160">
            <v>353901099</v>
          </cell>
          <cell r="K160">
            <v>0</v>
          </cell>
          <cell r="L160">
            <v>0</v>
          </cell>
          <cell r="M160">
            <v>0</v>
          </cell>
          <cell r="N160">
            <v>0</v>
          </cell>
          <cell r="O160">
            <v>0</v>
          </cell>
          <cell r="P160">
            <v>0</v>
          </cell>
          <cell r="Q160">
            <v>0</v>
          </cell>
          <cell r="R160">
            <v>0</v>
          </cell>
          <cell r="S160">
            <v>0</v>
          </cell>
        </row>
        <row r="161">
          <cell r="A161" t="str">
            <v>001.BOGOUTROS</v>
          </cell>
          <cell r="B161" t="str">
            <v>001.BOG</v>
          </cell>
          <cell r="C161" t="str">
            <v>OUTROS</v>
          </cell>
          <cell r="D161" t="str">
            <v>353902001</v>
          </cell>
          <cell r="E161">
            <v>353902001</v>
          </cell>
          <cell r="K161">
            <v>0</v>
          </cell>
          <cell r="L161">
            <v>0</v>
          </cell>
          <cell r="M161">
            <v>0</v>
          </cell>
          <cell r="N161">
            <v>0</v>
          </cell>
          <cell r="O161">
            <v>0</v>
          </cell>
          <cell r="P161">
            <v>0</v>
          </cell>
          <cell r="Q161">
            <v>0</v>
          </cell>
          <cell r="R161">
            <v>0</v>
          </cell>
          <cell r="S161">
            <v>0</v>
          </cell>
        </row>
        <row r="162">
          <cell r="A162" t="str">
            <v>001.BOG0</v>
          </cell>
          <cell r="B162" t="str">
            <v>001.BOG</v>
          </cell>
          <cell r="C162">
            <v>0</v>
          </cell>
          <cell r="D162" t="str">
            <v>353902999</v>
          </cell>
          <cell r="E162">
            <v>353902999</v>
          </cell>
          <cell r="K162">
            <v>0</v>
          </cell>
          <cell r="L162">
            <v>0</v>
          </cell>
          <cell r="M162">
            <v>0</v>
          </cell>
          <cell r="N162">
            <v>0</v>
          </cell>
          <cell r="O162">
            <v>0</v>
          </cell>
          <cell r="P162">
            <v>0</v>
          </cell>
          <cell r="Q162">
            <v>0</v>
          </cell>
          <cell r="R162">
            <v>0</v>
          </cell>
          <cell r="S162">
            <v>0</v>
          </cell>
        </row>
      </sheetData>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quarterly income and e&amp;p"/>
      <sheetName val="refining"/>
      <sheetName val="historical reserves"/>
      <sheetName val="refining &amp; marketing"/>
      <sheetName val="Growth Metrics"/>
      <sheetName val="template"/>
      <sheetName val="Flash Inputs (manual entry)"/>
      <sheetName val="FAC"/>
      <sheetName val="Coastals Rigs"/>
      <sheetName val="IS"/>
      <sheetName val="Analysis"/>
      <sheetName val="DCF "/>
      <sheetName val="BS"/>
      <sheetName val="CF"/>
      <sheetName val="Data"/>
      <sheetName val="Capex"/>
      <sheetName val="Info"/>
      <sheetName val="MEDIA Goals"/>
      <sheetName val="_Hidden1"/>
      <sheetName val="_Hidden3"/>
      <sheetName val="_Hidden2"/>
      <sheetName val="Category Model"/>
      <sheetName val="Qry3"/>
      <sheetName val="Weekly SD Flash Template"/>
      <sheetName val="&quot;Curr FCST &amp; Act&quot;"/>
      <sheetName val="YCRM User IDs"/>
      <sheetName val="Sheet3"/>
      <sheetName val="Comp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P ST Price Forecasts"/>
      <sheetName val="Forecast Record"/>
      <sheetName val="DAP ST Model Price Forecasts"/>
      <sheetName val="DAP LT Price Forecasts"/>
      <sheetName val="TSP SD A"/>
      <sheetName val="TSP XPTS A"/>
      <sheetName val="Trade Grids"/>
      <sheetName val="DAP SD A"/>
      <sheetName val="NA P USE"/>
      <sheetName val="DAP XPTS A"/>
      <sheetName val="MAP SD A"/>
      <sheetName val="MAP XPTS A"/>
      <sheetName val="PA OR M"/>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FI COP"/>
      <sheetName val="LT Price Forecasts by Plant"/>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 - 1"/>
      <sheetName val="P - 2"/>
      <sheetName val="D - 2o"/>
      <sheetName val="D - 3o"/>
      <sheetName val="D - 1"/>
      <sheetName val="D - 2"/>
      <sheetName val="D - 3"/>
      <sheetName val="D - 8o"/>
      <sheetName val="D - 9o"/>
      <sheetName val="D - 4"/>
      <sheetName val="D - 5"/>
      <sheetName val="D - 6"/>
      <sheetName val="D - 7"/>
      <sheetName val="D - 8"/>
      <sheetName val="D - 9"/>
      <sheetName val="D - 10"/>
      <sheetName val="M - 1o"/>
      <sheetName val="M - 2o"/>
      <sheetName val="M - 1"/>
      <sheetName val="M - 2"/>
      <sheetName val="M - 5o"/>
      <sheetName val="M - 3"/>
      <sheetName val="M - 4"/>
      <sheetName val="M - 5"/>
      <sheetName val="T - 1o"/>
      <sheetName val="T - 2o"/>
      <sheetName val="T - 1"/>
      <sheetName val="T - 2"/>
      <sheetName val="T - 5o"/>
      <sheetName val="T - 3"/>
      <sheetName val="T - 4"/>
      <sheetName val="T - 5"/>
      <sheetName val="T - 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Demand Data"/>
      <sheetName val="Supply Data"/>
      <sheetName val="Price Fcsts"/>
      <sheetName val="World"/>
      <sheetName val="N Amer"/>
      <sheetName val="Africa"/>
      <sheetName val="C Amer"/>
      <sheetName val="E Asia"/>
      <sheetName val="E Eur"/>
      <sheetName val="FSU"/>
      <sheetName val="Mideast"/>
      <sheetName val="Ocean"/>
      <sheetName val="S Amer"/>
      <sheetName val="S Asia"/>
      <sheetName val="Soc As"/>
      <sheetName val="W Eur"/>
      <sheetName val="SUL SD"/>
      <sheetName val="Kwa"/>
      <sheetName val="TSP SD A"/>
      <sheetName val="TSP XPTS A"/>
      <sheetName val="DAP PRICES &amp; FCSTS"/>
      <sheetName val="TFI COP &amp; MNLY GM "/>
      <sheetName val="Trade Grids"/>
      <sheetName val="DAP SD A"/>
      <sheetName val="NA P USE"/>
      <sheetName val="DAP XPTS A"/>
      <sheetName val="LT Price Forecasts by Plant"/>
      <sheetName val="MAP SD A"/>
      <sheetName val="MAP XPTS A"/>
      <sheetName val="PA OR M"/>
    </sheetNames>
    <sheetDataSet>
      <sheetData sheetId="0">
        <row r="15">
          <cell r="K15">
            <v>66.865733387159693</v>
          </cell>
        </row>
      </sheetData>
      <sheetData sheetId="1"/>
      <sheetData sheetId="2"/>
      <sheetData sheetId="3" refreshError="1">
        <row r="1">
          <cell r="I1">
            <v>36770</v>
          </cell>
        </row>
        <row r="15">
          <cell r="K15">
            <v>66.865733387159693</v>
          </cell>
        </row>
        <row r="16">
          <cell r="K16">
            <v>73.853093002875795</v>
          </cell>
        </row>
        <row r="17">
          <cell r="K17">
            <v>73.796696654144483</v>
          </cell>
        </row>
        <row r="18">
          <cell r="K18">
            <v>71.202030556711193</v>
          </cell>
        </row>
        <row r="19">
          <cell r="K19">
            <v>69.193566574147013</v>
          </cell>
        </row>
        <row r="20">
          <cell r="K20">
            <v>73.067228024921732</v>
          </cell>
        </row>
        <row r="21">
          <cell r="K21">
            <v>73.525814180759482</v>
          </cell>
        </row>
        <row r="22">
          <cell r="K22">
            <v>75.503523063102875</v>
          </cell>
        </row>
        <row r="23">
          <cell r="K23">
            <v>83.03023919225609</v>
          </cell>
        </row>
        <row r="24">
          <cell r="K24">
            <v>84.014052097373664</v>
          </cell>
        </row>
        <row r="25">
          <cell r="K25">
            <v>83</v>
          </cell>
        </row>
        <row r="26">
          <cell r="K26">
            <v>83</v>
          </cell>
        </row>
        <row r="27">
          <cell r="K27">
            <v>84</v>
          </cell>
        </row>
        <row r="28">
          <cell r="K28">
            <v>84</v>
          </cell>
        </row>
        <row r="29">
          <cell r="K29">
            <v>85</v>
          </cell>
        </row>
        <row r="30">
          <cell r="K30">
            <v>85</v>
          </cell>
        </row>
        <row r="31">
          <cell r="K31">
            <v>86</v>
          </cell>
        </row>
        <row r="32">
          <cell r="K32">
            <v>87</v>
          </cell>
        </row>
        <row r="33">
          <cell r="K33">
            <v>88</v>
          </cell>
        </row>
        <row r="34">
          <cell r="K34">
            <v>89</v>
          </cell>
        </row>
        <row r="35">
          <cell r="K35">
            <v>90</v>
          </cell>
        </row>
      </sheetData>
      <sheetData sheetId="4"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72.752086921955737</v>
          </cell>
          <cell r="C13">
            <v>71.100002731568736</v>
          </cell>
          <cell r="D13">
            <v>66.364214777725522</v>
          </cell>
          <cell r="E13">
            <v>56.176820660447866</v>
          </cell>
          <cell r="F13">
            <v>61.947559366754611</v>
          </cell>
          <cell r="G13">
            <v>66.872234513274336</v>
          </cell>
          <cell r="H13">
            <v>65.087621386315433</v>
          </cell>
          <cell r="I13">
            <v>70.547740776564865</v>
          </cell>
          <cell r="J13">
            <v>73.624410745726138</v>
          </cell>
          <cell r="K13">
            <v>74.499971196497484</v>
          </cell>
          <cell r="L13">
            <v>74.232651851560092</v>
          </cell>
          <cell r="M13">
            <v>75.157555635876761</v>
          </cell>
          <cell r="N13">
            <v>76.539312431343149</v>
          </cell>
          <cell r="O13">
            <v>78.046098529687526</v>
          </cell>
          <cell r="P13">
            <v>79.260834186217508</v>
          </cell>
          <cell r="Q13">
            <v>80.348306413561829</v>
          </cell>
          <cell r="R13">
            <v>82.169443805877705</v>
          </cell>
          <cell r="S13">
            <v>83.283570903547528</v>
          </cell>
          <cell r="T13">
            <v>84.438846539355268</v>
          </cell>
          <cell r="U13">
            <v>86.181276972832507</v>
          </cell>
          <cell r="V13">
            <v>87.100521751037135</v>
          </cell>
        </row>
        <row r="14">
          <cell r="B14">
            <v>27453</v>
          </cell>
          <cell r="C14">
            <v>26029</v>
          </cell>
          <cell r="D14">
            <v>23990</v>
          </cell>
          <cell r="E14">
            <v>20295</v>
          </cell>
          <cell r="F14">
            <v>22539</v>
          </cell>
          <cell r="G14">
            <v>24181</v>
          </cell>
          <cell r="H14">
            <v>23324.799999999999</v>
          </cell>
          <cell r="I14">
            <v>25527.699999999997</v>
          </cell>
          <cell r="J14">
            <v>25926.1</v>
          </cell>
          <cell r="K14">
            <v>25864.899999999998</v>
          </cell>
          <cell r="L14">
            <v>26016.317494416267</v>
          </cell>
          <cell r="M14">
            <v>26614.793601776677</v>
          </cell>
          <cell r="N14">
            <v>27289.326454271089</v>
          </cell>
          <cell r="O14">
            <v>27994.355081613619</v>
          </cell>
          <cell r="P14">
            <v>28731.259784161986</v>
          </cell>
          <cell r="Q14">
            <v>29501.487665867498</v>
          </cell>
          <cell r="R14">
            <v>30306.555958921876</v>
          </cell>
          <cell r="S14">
            <v>31148.055517926776</v>
          </cell>
          <cell r="T14">
            <v>32027.654492377449</v>
          </cell>
          <cell r="U14">
            <v>32947.10218671387</v>
          </cell>
          <cell r="V14">
            <v>33908.233117678756</v>
          </cell>
        </row>
        <row r="19">
          <cell r="B19">
            <v>25455.8</v>
          </cell>
          <cell r="C19">
            <v>24067.1</v>
          </cell>
          <cell r="D19">
            <v>21023.200000000001</v>
          </cell>
          <cell r="E19">
            <v>18939.599999999999</v>
          </cell>
          <cell r="F19">
            <v>19974.599999999999</v>
          </cell>
          <cell r="G19">
            <v>20573.199999999997</v>
          </cell>
          <cell r="H19">
            <v>20625</v>
          </cell>
          <cell r="I19">
            <v>22724</v>
          </cell>
          <cell r="J19">
            <v>22452.600000000006</v>
          </cell>
          <cell r="K19">
            <v>22545</v>
          </cell>
          <cell r="L19">
            <v>22955</v>
          </cell>
          <cell r="M19">
            <v>23490</v>
          </cell>
          <cell r="N19">
            <v>24095.55</v>
          </cell>
          <cell r="O19">
            <v>24729.541249999998</v>
          </cell>
          <cell r="P19">
            <v>25393.280921249996</v>
          </cell>
          <cell r="Q19">
            <v>26088.139952206246</v>
          </cell>
          <cell r="R19">
            <v>26815.556234050026</v>
          </cell>
          <cell r="S19">
            <v>27577.037958934412</v>
          </cell>
          <cell r="T19">
            <v>28374.167139405643</v>
          </cell>
          <cell r="U19">
            <v>29208.603307889563</v>
          </cell>
          <cell r="V19">
            <v>30082.087405600843</v>
          </cell>
        </row>
        <row r="21">
          <cell r="B21">
            <v>1735.5017849970645</v>
          </cell>
          <cell r="C21">
            <v>1768.8391316894895</v>
          </cell>
          <cell r="D21">
            <v>1802.2841319295969</v>
          </cell>
          <cell r="E21">
            <v>1858.5175185987425</v>
          </cell>
          <cell r="F21">
            <v>1960.2200355622153</v>
          </cell>
          <cell r="G21">
            <v>2016.6742104212792</v>
          </cell>
          <cell r="H21">
            <v>2073.2404548148434</v>
          </cell>
          <cell r="I21">
            <v>2129.919900758407</v>
          </cell>
          <cell r="J21">
            <v>2186.7136917019711</v>
          </cell>
          <cell r="K21">
            <v>2224.3452839945203</v>
          </cell>
          <cell r="L21">
            <v>2266.1289160943834</v>
          </cell>
          <cell r="M21">
            <v>2308.7838889967429</v>
          </cell>
          <cell r="N21">
            <v>2352.3297287216606</v>
          </cell>
          <cell r="O21">
            <v>2396.7864189897018</v>
          </cell>
          <cell r="P21">
            <v>2442.1744122418195</v>
          </cell>
          <cell r="Q21">
            <v>2488.5146409287418</v>
          </cell>
          <cell r="R21">
            <v>2535.8285290765098</v>
          </cell>
          <cell r="S21">
            <v>2584.1380041349798</v>
          </cell>
          <cell r="T21">
            <v>2633.4655091162749</v>
          </cell>
          <cell r="U21">
            <v>2683.8340150303516</v>
          </cell>
          <cell r="V21">
            <v>2735.2670336250021</v>
          </cell>
        </row>
        <row r="28">
          <cell r="B28">
            <v>-585.3354138865252</v>
          </cell>
          <cell r="C28">
            <v>-616.63061451471003</v>
          </cell>
          <cell r="D28">
            <v>468.67706402632029</v>
          </cell>
          <cell r="E28">
            <v>-1126.2317390772696</v>
          </cell>
          <cell r="F28">
            <v>-58.841395977047796</v>
          </cell>
          <cell r="G28">
            <v>902.06990162930015</v>
          </cell>
          <cell r="H28">
            <v>-61.400479811141849</v>
          </cell>
          <cell r="I28">
            <v>-95.631708773576975</v>
          </cell>
          <cell r="J28">
            <v>524.2760344639828</v>
          </cell>
          <cell r="K28">
            <v>317.6678103255872</v>
          </cell>
          <cell r="L28">
            <v>-3.637978807091713E-12</v>
          </cell>
          <cell r="M28">
            <v>0</v>
          </cell>
          <cell r="N28">
            <v>-3.637978807091713E-12</v>
          </cell>
          <cell r="O28">
            <v>0</v>
          </cell>
          <cell r="P28">
            <v>0</v>
          </cell>
          <cell r="Q28">
            <v>3.637978807091713E-12</v>
          </cell>
          <cell r="R28">
            <v>0</v>
          </cell>
          <cell r="S28">
            <v>-7.2759576141834259E-12</v>
          </cell>
          <cell r="T28">
            <v>0</v>
          </cell>
          <cell r="U28">
            <v>0</v>
          </cell>
          <cell r="V28">
            <v>0</v>
          </cell>
        </row>
        <row r="51">
          <cell r="B51">
            <v>10282</v>
          </cell>
          <cell r="C51">
            <v>10580</v>
          </cell>
          <cell r="D51">
            <v>12159</v>
          </cell>
          <cell r="E51">
            <v>15832</v>
          </cell>
          <cell r="F51">
            <v>13845</v>
          </cell>
          <cell r="G51">
            <v>11979</v>
          </cell>
          <cell r="H51">
            <v>12511.2</v>
          </cell>
          <cell r="I51">
            <v>10657.300000000003</v>
          </cell>
          <cell r="J51">
            <v>9287.9000000000015</v>
          </cell>
          <cell r="K51">
            <v>8853.1000000000022</v>
          </cell>
          <cell r="L51">
            <v>9030.6825055837326</v>
          </cell>
          <cell r="M51">
            <v>8797.206398223323</v>
          </cell>
          <cell r="N51">
            <v>8364.6735457289105</v>
          </cell>
          <cell r="O51">
            <v>7874.6449183863806</v>
          </cell>
          <cell r="P51">
            <v>7517.7402158380137</v>
          </cell>
          <cell r="Q51">
            <v>7215.5123341325016</v>
          </cell>
          <cell r="R51">
            <v>6576.4440410781244</v>
          </cell>
          <cell r="S51">
            <v>6251.9444820732242</v>
          </cell>
          <cell r="T51">
            <v>5902.3455076225509</v>
          </cell>
          <cell r="U51">
            <v>5282.8978132861303</v>
          </cell>
          <cell r="V51">
            <v>5021.7668823212443</v>
          </cell>
        </row>
      </sheetData>
      <sheetData sheetId="5"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63.933820813944898</v>
          </cell>
          <cell r="C13">
            <v>66.985998526160657</v>
          </cell>
          <cell r="D13">
            <v>65.60335936348902</v>
          </cell>
          <cell r="E13">
            <v>60.678189541526294</v>
          </cell>
          <cell r="F13">
            <v>67.93843951324267</v>
          </cell>
          <cell r="G13">
            <v>74.570348712828931</v>
          </cell>
          <cell r="H13">
            <v>67.287385844748854</v>
          </cell>
          <cell r="I13">
            <v>73.933779499823885</v>
          </cell>
          <cell r="J13">
            <v>78.464637421665174</v>
          </cell>
          <cell r="K13">
            <v>71.501230516817074</v>
          </cell>
          <cell r="L13">
            <v>71.386806028247733</v>
          </cell>
          <cell r="M13">
            <v>71.200537043244623</v>
          </cell>
          <cell r="N13">
            <v>72.662391303788809</v>
          </cell>
          <cell r="O13">
            <v>74.401418775371781</v>
          </cell>
          <cell r="P13">
            <v>76.456143884814438</v>
          </cell>
          <cell r="Q13">
            <v>79.027241405656113</v>
          </cell>
          <cell r="R13">
            <v>80.380566432879846</v>
          </cell>
          <cell r="S13">
            <v>82.597263289231066</v>
          </cell>
          <cell r="T13">
            <v>84.995706126755593</v>
          </cell>
          <cell r="U13">
            <v>89.341064194269393</v>
          </cell>
          <cell r="V13">
            <v>91.390271383840258</v>
          </cell>
        </row>
        <row r="14">
          <cell r="B14">
            <v>8656</v>
          </cell>
          <cell r="C14">
            <v>9090</v>
          </cell>
          <cell r="D14">
            <v>8905</v>
          </cell>
          <cell r="E14">
            <v>8285</v>
          </cell>
          <cell r="F14">
            <v>9491</v>
          </cell>
          <cell r="G14">
            <v>10457</v>
          </cell>
          <cell r="H14">
            <v>9431</v>
          </cell>
          <cell r="I14">
            <v>10494.9</v>
          </cell>
          <cell r="J14">
            <v>10517.4</v>
          </cell>
          <cell r="K14">
            <v>9587.6</v>
          </cell>
          <cell r="L14">
            <v>9644.3574944162683</v>
          </cell>
          <cell r="M14">
            <v>9758.0336017766749</v>
          </cell>
          <cell r="N14">
            <v>9974.3664542710903</v>
          </cell>
          <cell r="O14">
            <v>10230.19508161362</v>
          </cell>
          <cell r="P14">
            <v>10512.719784161985</v>
          </cell>
          <cell r="Q14">
            <v>11394.147665867498</v>
          </cell>
          <cell r="R14">
            <v>11602.130958921876</v>
          </cell>
          <cell r="S14">
            <v>11936.13051792678</v>
          </cell>
          <cell r="T14">
            <v>12282.72949237745</v>
          </cell>
          <cell r="U14">
            <v>12910.67718671387</v>
          </cell>
          <cell r="V14">
            <v>13206.808117678756</v>
          </cell>
        </row>
        <row r="19">
          <cell r="B19">
            <v>5079.7</v>
          </cell>
          <cell r="C19">
            <v>4874.8999999999996</v>
          </cell>
          <cell r="D19">
            <v>4901.3</v>
          </cell>
          <cell r="E19">
            <v>4991.1000000000004</v>
          </cell>
          <cell r="F19">
            <v>5095.7</v>
          </cell>
          <cell r="G19">
            <v>4937.3</v>
          </cell>
          <cell r="H19">
            <v>5074.8999999999996</v>
          </cell>
          <cell r="I19">
            <v>5243.2</v>
          </cell>
          <cell r="J19">
            <v>5165.1000000000004</v>
          </cell>
          <cell r="K19">
            <v>4825</v>
          </cell>
          <cell r="L19">
            <v>4875</v>
          </cell>
          <cell r="M19">
            <v>5000</v>
          </cell>
          <cell r="N19">
            <v>5024.9999999999991</v>
          </cell>
          <cell r="O19">
            <v>5050.1249999999982</v>
          </cell>
          <cell r="P19">
            <v>5075.3756249999979</v>
          </cell>
          <cell r="Q19">
            <v>5100.752503124997</v>
          </cell>
          <cell r="R19">
            <v>5126.2562656406217</v>
          </cell>
          <cell r="S19">
            <v>5151.8875469688246</v>
          </cell>
          <cell r="T19">
            <v>5177.6469847036678</v>
          </cell>
          <cell r="U19">
            <v>5203.5352196271861</v>
          </cell>
          <cell r="V19">
            <v>5229.5528957253218</v>
          </cell>
        </row>
        <row r="21">
          <cell r="B21">
            <v>680.38936415345961</v>
          </cell>
          <cell r="C21">
            <v>703.06900962524162</v>
          </cell>
          <cell r="D21">
            <v>725.74865509702363</v>
          </cell>
          <cell r="E21">
            <v>771.10794604058754</v>
          </cell>
          <cell r="F21">
            <v>861.82652792771546</v>
          </cell>
          <cell r="G21">
            <v>907.18581887127948</v>
          </cell>
          <cell r="H21">
            <v>952.5451098148435</v>
          </cell>
          <cell r="I21">
            <v>997.90440075840741</v>
          </cell>
          <cell r="J21">
            <v>1043.2636917019713</v>
          </cell>
          <cell r="K21">
            <v>1069.3452839945205</v>
          </cell>
          <cell r="L21">
            <v>1096.0789160943834</v>
          </cell>
          <cell r="M21">
            <v>1123.4808889967428</v>
          </cell>
          <cell r="N21">
            <v>1151.5679112216612</v>
          </cell>
          <cell r="O21">
            <v>1180.3571090022026</v>
          </cell>
          <cell r="P21">
            <v>1209.8660367272576</v>
          </cell>
          <cell r="Q21">
            <v>1240.1126876454389</v>
          </cell>
          <cell r="R21">
            <v>1271.1155048365747</v>
          </cell>
          <cell r="S21">
            <v>1302.893392457489</v>
          </cell>
          <cell r="T21">
            <v>1335.465727268926</v>
          </cell>
          <cell r="U21">
            <v>1368.852370450649</v>
          </cell>
          <cell r="V21">
            <v>1403.073679711915</v>
          </cell>
        </row>
        <row r="28">
          <cell r="B28">
            <v>2780.7088485634713</v>
          </cell>
          <cell r="C28">
            <v>3400.4716101822532</v>
          </cell>
          <cell r="D28">
            <v>3165.4103718010356</v>
          </cell>
          <cell r="E28">
            <v>2407.5478950386005</v>
          </cell>
          <cell r="F28">
            <v>3414.3229415137303</v>
          </cell>
          <cell r="G28">
            <v>4495.6244647512949</v>
          </cell>
          <cell r="H28">
            <v>3283.0059879888604</v>
          </cell>
          <cell r="I28">
            <v>4128.9735112264243</v>
          </cell>
          <cell r="J28">
            <v>4184.8690344639881</v>
          </cell>
          <cell r="K28">
            <v>3575.3678103255897</v>
          </cell>
          <cell r="L28">
            <v>3553.8569999999972</v>
          </cell>
          <cell r="M28">
            <v>3512.0830949999972</v>
          </cell>
          <cell r="N28">
            <v>3674.2671848249965</v>
          </cell>
          <cell r="O28">
            <v>3875.1033304313751</v>
          </cell>
          <cell r="P28">
            <v>4101.773289200185</v>
          </cell>
          <cell r="Q28">
            <v>4926.4651712816531</v>
          </cell>
          <cell r="R28">
            <v>5076.8117530351365</v>
          </cell>
          <cell r="S28">
            <v>5352.2539597119412</v>
          </cell>
          <cell r="T28">
            <v>5639.3545261654044</v>
          </cell>
          <cell r="U28">
            <v>6206.8418448344792</v>
          </cell>
          <cell r="V28">
            <v>6441.5290107327746</v>
          </cell>
        </row>
        <row r="51">
          <cell r="B51">
            <v>4883</v>
          </cell>
          <cell r="C51">
            <v>4480</v>
          </cell>
          <cell r="D51">
            <v>4669</v>
          </cell>
          <cell r="E51">
            <v>5369</v>
          </cell>
          <cell r="F51">
            <v>4479</v>
          </cell>
          <cell r="G51">
            <v>3566</v>
          </cell>
          <cell r="H51">
            <v>4585</v>
          </cell>
          <cell r="I51">
            <v>3700.1000000000004</v>
          </cell>
          <cell r="J51">
            <v>2886.6000000000004</v>
          </cell>
          <cell r="K51">
            <v>3821.3999999999996</v>
          </cell>
          <cell r="L51">
            <v>3865.6425055837317</v>
          </cell>
          <cell r="M51">
            <v>3946.9663982233251</v>
          </cell>
          <cell r="N51">
            <v>3752.6335457289097</v>
          </cell>
          <cell r="O51">
            <v>3519.8049183863805</v>
          </cell>
          <cell r="P51">
            <v>3237.2802158380146</v>
          </cell>
          <cell r="Q51">
            <v>3023.8523341325017</v>
          </cell>
          <cell r="R51">
            <v>2831.8690410781237</v>
          </cell>
          <cell r="S51">
            <v>2514.8694820732198</v>
          </cell>
          <cell r="T51">
            <v>2168.2705076225502</v>
          </cell>
          <cell r="U51">
            <v>1540.3228132861295</v>
          </cell>
          <cell r="V51">
            <v>1244.1918823212436</v>
          </cell>
        </row>
      </sheetData>
      <sheetData sheetId="6">
        <row r="1">
          <cell r="T1">
            <v>36770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21">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row>
      </sheetData>
      <sheetData sheetId="7"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28">
          <cell r="B28">
            <v>-451.25599999999997</v>
          </cell>
          <cell r="C28">
            <v>-283.92</v>
          </cell>
          <cell r="D28">
            <v>-268.21599999999995</v>
          </cell>
          <cell r="E28">
            <v>-242.32</v>
          </cell>
          <cell r="F28">
            <v>-267.27999999999997</v>
          </cell>
          <cell r="G28">
            <v>-307.83999999999997</v>
          </cell>
          <cell r="H28">
            <v>-402.79200000000003</v>
          </cell>
          <cell r="I28">
            <v>-498.78400000000005</v>
          </cell>
          <cell r="J28">
            <v>-437.32</v>
          </cell>
          <cell r="K28">
            <v>-416</v>
          </cell>
          <cell r="L28">
            <v>-426.4</v>
          </cell>
          <cell r="M28">
            <v>-436.8</v>
          </cell>
          <cell r="N28">
            <v>-449.904</v>
          </cell>
          <cell r="O28">
            <v>-463.40112000000005</v>
          </cell>
          <cell r="P28">
            <v>-477.30315360000003</v>
          </cell>
          <cell r="Q28">
            <v>-491.62224820800009</v>
          </cell>
          <cell r="R28">
            <v>-506.37091565424009</v>
          </cell>
          <cell r="S28">
            <v>-521.56204312386728</v>
          </cell>
          <cell r="T28">
            <v>-537.20890441758331</v>
          </cell>
          <cell r="U28">
            <v>-553.32517155011078</v>
          </cell>
          <cell r="V28">
            <v>-569.92492669661408</v>
          </cell>
        </row>
      </sheetData>
      <sheetData sheetId="8"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v>50</v>
          </cell>
          <cell r="R13">
            <v>70</v>
          </cell>
          <cell r="S13">
            <v>90</v>
          </cell>
          <cell r="T13">
            <v>90</v>
          </cell>
          <cell r="U13">
            <v>90</v>
          </cell>
          <cell r="V13">
            <v>90</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75</v>
          </cell>
          <cell r="R14">
            <v>210</v>
          </cell>
          <cell r="S14">
            <v>540</v>
          </cell>
          <cell r="T14">
            <v>810</v>
          </cell>
          <cell r="U14">
            <v>1080</v>
          </cell>
          <cell r="V14">
            <v>1080</v>
          </cell>
        </row>
        <row r="19">
          <cell r="B19">
            <v>1900.3</v>
          </cell>
          <cell r="C19">
            <v>1868.3</v>
          </cell>
          <cell r="D19">
            <v>1906.8</v>
          </cell>
          <cell r="E19">
            <v>1944.1</v>
          </cell>
          <cell r="F19">
            <v>2058</v>
          </cell>
          <cell r="G19">
            <v>2264.5</v>
          </cell>
          <cell r="H19">
            <v>2125</v>
          </cell>
          <cell r="I19">
            <v>2090.6999999999998</v>
          </cell>
          <cell r="J19">
            <v>2086</v>
          </cell>
          <cell r="K19">
            <v>2150</v>
          </cell>
          <cell r="L19">
            <v>2200</v>
          </cell>
          <cell r="M19">
            <v>2250</v>
          </cell>
          <cell r="N19">
            <v>2328.75</v>
          </cell>
          <cell r="O19">
            <v>2410.2562499999999</v>
          </cell>
          <cell r="P19">
            <v>2494.6152187499997</v>
          </cell>
          <cell r="Q19">
            <v>2581.9267514062494</v>
          </cell>
          <cell r="R19">
            <v>2672.2941877054677</v>
          </cell>
          <cell r="S19">
            <v>2765.8244842751587</v>
          </cell>
          <cell r="T19">
            <v>2862.628341224789</v>
          </cell>
          <cell r="U19">
            <v>2962.8203331676564</v>
          </cell>
          <cell r="V19">
            <v>3066.5190448285243</v>
          </cell>
        </row>
        <row r="21">
          <cell r="B21">
            <v>114.18965593545509</v>
          </cell>
          <cell r="C21">
            <v>115.34308680349</v>
          </cell>
          <cell r="D21">
            <v>116.50816848837374</v>
          </cell>
          <cell r="E21">
            <v>117.68501867512499</v>
          </cell>
          <cell r="F21">
            <v>118.87375623749999</v>
          </cell>
          <cell r="G21">
            <v>120.07450125</v>
          </cell>
          <cell r="H21">
            <v>121.287375</v>
          </cell>
          <cell r="I21">
            <v>122.5125</v>
          </cell>
          <cell r="J21">
            <v>123.75</v>
          </cell>
          <cell r="K21">
            <v>125</v>
          </cell>
          <cell r="L21">
            <v>126.87499999999999</v>
          </cell>
          <cell r="M21">
            <v>128.77812499999996</v>
          </cell>
          <cell r="N21">
            <v>130.70979687499994</v>
          </cell>
          <cell r="O21">
            <v>132.67044382812492</v>
          </cell>
          <cell r="P21">
            <v>134.66050048554678</v>
          </cell>
          <cell r="Q21">
            <v>136.68040799282997</v>
          </cell>
          <cell r="R21">
            <v>138.73061411272241</v>
          </cell>
          <cell r="S21">
            <v>140.81157332441322</v>
          </cell>
          <cell r="T21">
            <v>142.92374692427941</v>
          </cell>
          <cell r="U21">
            <v>145.06760312814359</v>
          </cell>
          <cell r="V21">
            <v>147.24361717506574</v>
          </cell>
        </row>
        <row r="28">
          <cell r="B28">
            <v>-2095.0692421728731</v>
          </cell>
          <cell r="C28">
            <v>-2062.9888102756295</v>
          </cell>
          <cell r="D28">
            <v>-2104.2404952279085</v>
          </cell>
          <cell r="E28">
            <v>-2144.25641942213</v>
          </cell>
          <cell r="F28">
            <v>-2263.948706487</v>
          </cell>
          <cell r="G28">
            <v>-2479.9574812999999</v>
          </cell>
          <cell r="H28">
            <v>-2336.1388699999998</v>
          </cell>
          <cell r="I28">
            <v>-2301.7409999999995</v>
          </cell>
          <cell r="J28">
            <v>-2298.14</v>
          </cell>
          <cell r="K28">
            <v>-2366</v>
          </cell>
          <cell r="L28">
            <v>-2419.9499999999998</v>
          </cell>
          <cell r="M28">
            <v>-2473.9292499999997</v>
          </cell>
          <cell r="N28">
            <v>-2557.83818875</v>
          </cell>
          <cell r="O28">
            <v>-2644.6437615812497</v>
          </cell>
          <cell r="P28">
            <v>-2734.4467480049684</v>
          </cell>
          <cell r="Q28">
            <v>-2752.351445775043</v>
          </cell>
          <cell r="R28">
            <v>-2713.4657938909177</v>
          </cell>
          <cell r="S28">
            <v>-2482.9014999035548</v>
          </cell>
          <cell r="T28">
            <v>-2315.7741716750311</v>
          </cell>
          <cell r="U28">
            <v>-2152.203453747632</v>
          </cell>
          <cell r="V28">
            <v>-2262.3131684837335</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75</v>
          </cell>
          <cell r="R51">
            <v>90</v>
          </cell>
          <cell r="S51">
            <v>60</v>
          </cell>
          <cell r="T51">
            <v>90</v>
          </cell>
          <cell r="U51">
            <v>120</v>
          </cell>
          <cell r="V51">
            <v>120</v>
          </cell>
        </row>
      </sheetData>
      <sheetData sheetId="9"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row>
        <row r="19">
          <cell r="B19">
            <v>1497</v>
          </cell>
          <cell r="C19">
            <v>618.79999999999995</v>
          </cell>
          <cell r="D19">
            <v>486.3</v>
          </cell>
          <cell r="E19">
            <v>491.7</v>
          </cell>
          <cell r="F19">
            <v>548.70000000000005</v>
          </cell>
          <cell r="G19">
            <v>579.5</v>
          </cell>
          <cell r="H19">
            <v>625.5</v>
          </cell>
          <cell r="I19">
            <v>694.9</v>
          </cell>
          <cell r="J19">
            <v>623.1</v>
          </cell>
          <cell r="K19">
            <v>650</v>
          </cell>
          <cell r="L19">
            <v>675</v>
          </cell>
          <cell r="M19">
            <v>700</v>
          </cell>
          <cell r="N19">
            <v>721</v>
          </cell>
          <cell r="O19">
            <v>742.63</v>
          </cell>
          <cell r="P19">
            <v>764.90890000000002</v>
          </cell>
          <cell r="Q19">
            <v>787.85616700000003</v>
          </cell>
          <cell r="R19">
            <v>811.49185201</v>
          </cell>
          <cell r="S19">
            <v>835.83660757029998</v>
          </cell>
          <cell r="T19">
            <v>860.91170579740901</v>
          </cell>
          <cell r="U19">
            <v>886.73905697133125</v>
          </cell>
          <cell r="V19">
            <v>913.3412286804712</v>
          </cell>
        </row>
        <row r="21">
          <cell r="B21">
            <v>182.70344949672818</v>
          </cell>
          <cell r="C21">
            <v>184.54893888558402</v>
          </cell>
          <cell r="D21">
            <v>186.41306958139799</v>
          </cell>
          <cell r="E21">
            <v>188.2960298802</v>
          </cell>
          <cell r="F21">
            <v>190.19800997999999</v>
          </cell>
          <cell r="G21">
            <v>192.119202</v>
          </cell>
          <cell r="H21">
            <v>194.0598</v>
          </cell>
          <cell r="I21">
            <v>196.02</v>
          </cell>
          <cell r="J21">
            <v>198</v>
          </cell>
          <cell r="K21">
            <v>200</v>
          </cell>
          <cell r="L21">
            <v>202</v>
          </cell>
          <cell r="M21">
            <v>204.02</v>
          </cell>
          <cell r="N21">
            <v>206.06020000000001</v>
          </cell>
          <cell r="O21">
            <v>208.120802</v>
          </cell>
          <cell r="P21">
            <v>210.20201001999999</v>
          </cell>
          <cell r="Q21">
            <v>212.3040301202</v>
          </cell>
          <cell r="R21">
            <v>214.42707042140199</v>
          </cell>
          <cell r="S21">
            <v>216.57134112561602</v>
          </cell>
          <cell r="T21">
            <v>218.73705453687217</v>
          </cell>
          <cell r="U21">
            <v>220.9244250822409</v>
          </cell>
          <cell r="V21">
            <v>223.13366933306332</v>
          </cell>
        </row>
        <row r="28">
          <cell r="B28">
            <v>-1746.8915874765974</v>
          </cell>
          <cell r="C28">
            <v>-835.48289644100726</v>
          </cell>
          <cell r="D28">
            <v>-699.62159236465391</v>
          </cell>
          <cell r="E28">
            <v>-707.19587107540804</v>
          </cell>
          <cell r="F28">
            <v>-768.45393037920007</v>
          </cell>
          <cell r="G28">
            <v>-802.48397007999995</v>
          </cell>
          <cell r="H28">
            <v>-852.34219199999995</v>
          </cell>
          <cell r="I28">
            <v>-926.55679999999995</v>
          </cell>
          <cell r="J28">
            <v>-853.94400000000007</v>
          </cell>
          <cell r="K28">
            <v>-884</v>
          </cell>
          <cell r="L28">
            <v>-912.08</v>
          </cell>
          <cell r="M28">
            <v>-940.18079999999998</v>
          </cell>
          <cell r="N28">
            <v>-964.142608</v>
          </cell>
          <cell r="O28">
            <v>-988.78083407999998</v>
          </cell>
          <cell r="P28">
            <v>-1014.1153464208001</v>
          </cell>
          <cell r="Q28">
            <v>-1040.166605005008</v>
          </cell>
          <cell r="R28">
            <v>-1066.9556793286581</v>
          </cell>
          <cell r="S28">
            <v>-1094.5042666437528</v>
          </cell>
          <cell r="T28">
            <v>-1122.8347107476525</v>
          </cell>
          <cell r="U28">
            <v>-1151.970021335715</v>
          </cell>
          <cell r="V28">
            <v>-1181.933893934076</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sheetData>
      <sheetData sheetId="10"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74.956878850102669</v>
          </cell>
          <cell r="C13">
            <v>69.897330595482543</v>
          </cell>
          <cell r="D13">
            <v>57.838469890587149</v>
          </cell>
          <cell r="E13">
            <v>38.903788132752268</v>
          </cell>
          <cell r="F13">
            <v>42.499161917532682</v>
          </cell>
          <cell r="G13">
            <v>47.460610124036208</v>
          </cell>
          <cell r="H13">
            <v>45.165940328528329</v>
          </cell>
          <cell r="I13">
            <v>56.169963124371435</v>
          </cell>
          <cell r="J13">
            <v>58.209855849815625</v>
          </cell>
          <cell r="K13">
            <v>64.498826684545762</v>
          </cell>
          <cell r="L13">
            <v>65.898089171974533</v>
          </cell>
          <cell r="M13">
            <v>67.940077103586987</v>
          </cell>
          <cell r="N13">
            <v>69.982065035199454</v>
          </cell>
          <cell r="O13">
            <v>72.024052966811936</v>
          </cell>
          <cell r="P13">
            <v>73.556738183037211</v>
          </cell>
          <cell r="Q13">
            <v>73.626718069058001</v>
          </cell>
          <cell r="R13">
            <v>77.18509051290647</v>
          </cell>
          <cell r="S13">
            <v>77.18509051290647</v>
          </cell>
          <cell r="T13">
            <v>77.18509051290647</v>
          </cell>
          <cell r="U13">
            <v>77.18509051290647</v>
          </cell>
          <cell r="V13">
            <v>77.18509051290647</v>
          </cell>
        </row>
        <row r="14">
          <cell r="B14">
            <v>9126</v>
          </cell>
          <cell r="C14">
            <v>8510</v>
          </cell>
          <cell r="D14">
            <v>6925</v>
          </cell>
          <cell r="E14">
            <v>4642</v>
          </cell>
          <cell r="F14">
            <v>5071</v>
          </cell>
          <cell r="G14">
            <v>5663</v>
          </cell>
          <cell r="H14">
            <v>5389.2</v>
          </cell>
          <cell r="I14">
            <v>6702.2</v>
          </cell>
          <cell r="J14">
            <v>6945.6</v>
          </cell>
          <cell r="K14">
            <v>7696</v>
          </cell>
          <cell r="L14">
            <v>7862.9600000000009</v>
          </cell>
          <cell r="M14">
            <v>8106.61</v>
          </cell>
          <cell r="N14">
            <v>8350.2599999999984</v>
          </cell>
          <cell r="O14">
            <v>8593.91</v>
          </cell>
          <cell r="P14">
            <v>8776.7900000000009</v>
          </cell>
          <cell r="Q14">
            <v>8785.14</v>
          </cell>
          <cell r="R14">
            <v>9209.7250000000004</v>
          </cell>
          <cell r="S14">
            <v>9209.7250000000004</v>
          </cell>
          <cell r="T14">
            <v>9209.7250000000004</v>
          </cell>
          <cell r="U14">
            <v>9209.7250000000004</v>
          </cell>
          <cell r="V14">
            <v>9209.7250000000004</v>
          </cell>
        </row>
        <row r="19">
          <cell r="B19">
            <v>5081</v>
          </cell>
          <cell r="C19">
            <v>5091</v>
          </cell>
          <cell r="D19">
            <v>3305</v>
          </cell>
          <cell r="E19">
            <v>1652</v>
          </cell>
          <cell r="F19">
            <v>1052</v>
          </cell>
          <cell r="G19">
            <v>984</v>
          </cell>
          <cell r="H19">
            <v>864</v>
          </cell>
          <cell r="I19">
            <v>972</v>
          </cell>
          <cell r="J19">
            <v>876</v>
          </cell>
          <cell r="K19">
            <v>950</v>
          </cell>
          <cell r="L19">
            <v>1000</v>
          </cell>
          <cell r="M19">
            <v>1050</v>
          </cell>
          <cell r="N19">
            <v>1086.75</v>
          </cell>
          <cell r="O19">
            <v>1124.7862499999999</v>
          </cell>
          <cell r="P19">
            <v>1164.1537687499997</v>
          </cell>
          <cell r="Q19">
            <v>1204.8991506562495</v>
          </cell>
          <cell r="R19">
            <v>1247.0706209292182</v>
          </cell>
          <cell r="S19">
            <v>1290.7180926617407</v>
          </cell>
          <cell r="T19">
            <v>1335.8932259049016</v>
          </cell>
          <cell r="U19">
            <v>1382.6494888115731</v>
          </cell>
          <cell r="V19">
            <v>1431.042220919978</v>
          </cell>
        </row>
        <row r="21">
          <cell r="B21">
            <v>91.351724748364092</v>
          </cell>
          <cell r="C21">
            <v>92.274469442792011</v>
          </cell>
          <cell r="D21">
            <v>93.206534790698996</v>
          </cell>
          <cell r="E21">
            <v>94.148014940099998</v>
          </cell>
          <cell r="F21">
            <v>95.099004989999997</v>
          </cell>
          <cell r="G21">
            <v>96.059601000000001</v>
          </cell>
          <cell r="H21">
            <v>97.029899999999998</v>
          </cell>
          <cell r="I21">
            <v>98.01</v>
          </cell>
          <cell r="J21">
            <v>99</v>
          </cell>
          <cell r="K21">
            <v>100</v>
          </cell>
          <cell r="L21">
            <v>101</v>
          </cell>
          <cell r="M21">
            <v>102.01</v>
          </cell>
          <cell r="N21">
            <v>103.0301</v>
          </cell>
          <cell r="O21">
            <v>104.060401</v>
          </cell>
          <cell r="P21">
            <v>105.10100500999999</v>
          </cell>
          <cell r="Q21">
            <v>106.1520150601</v>
          </cell>
          <cell r="R21">
            <v>107.213535210701</v>
          </cell>
          <cell r="S21">
            <v>108.28567056280801</v>
          </cell>
          <cell r="T21">
            <v>109.36852726843608</v>
          </cell>
          <cell r="U21">
            <v>110.46221254112045</v>
          </cell>
          <cell r="V21">
            <v>111.56683466653166</v>
          </cell>
        </row>
        <row r="28">
          <cell r="B28">
            <v>3746.7542062617013</v>
          </cell>
          <cell r="C28">
            <v>3119.3945517794964</v>
          </cell>
          <cell r="D28">
            <v>3390.8652038176729</v>
          </cell>
          <cell r="E28">
            <v>2826.0060644622963</v>
          </cell>
          <cell r="F28">
            <v>3878.0170348104002</v>
          </cell>
          <cell r="G28">
            <v>4539.7380149600003</v>
          </cell>
          <cell r="H28">
            <v>4389.7289039999996</v>
          </cell>
          <cell r="I28">
            <v>5589.3895999999995</v>
          </cell>
          <cell r="J28">
            <v>5931.6</v>
          </cell>
          <cell r="K28">
            <v>6604</v>
          </cell>
          <cell r="L28">
            <v>6717.920000000001</v>
          </cell>
          <cell r="M28">
            <v>6908.5195999999996</v>
          </cell>
          <cell r="N28">
            <v>7112.8886959999982</v>
          </cell>
          <cell r="O28">
            <v>7315.9094829599999</v>
          </cell>
          <cell r="P28">
            <v>7456.7650352896007</v>
          </cell>
          <cell r="Q28">
            <v>7421.6467876549959</v>
          </cell>
          <cell r="R28">
            <v>7801.2694776144845</v>
          </cell>
          <cell r="S28">
            <v>7754.7610862464699</v>
          </cell>
          <cell r="T28">
            <v>7706.6527766997297</v>
          </cell>
          <cell r="U28">
            <v>7656.8888305931996</v>
          </cell>
          <cell r="V28">
            <v>7605.4115821900305</v>
          </cell>
        </row>
        <row r="51">
          <cell r="B51">
            <v>3049</v>
          </cell>
          <cell r="C51">
            <v>3665</v>
          </cell>
          <cell r="D51">
            <v>5048</v>
          </cell>
          <cell r="E51">
            <v>7290</v>
          </cell>
          <cell r="F51">
            <v>6861</v>
          </cell>
          <cell r="G51">
            <v>6269</v>
          </cell>
          <cell r="H51">
            <v>6542.8</v>
          </cell>
          <cell r="I51">
            <v>5229.8</v>
          </cell>
          <cell r="J51">
            <v>4986.3999999999996</v>
          </cell>
          <cell r="K51">
            <v>4236</v>
          </cell>
          <cell r="L51">
            <v>4069.0399999999991</v>
          </cell>
          <cell r="M51">
            <v>3825.3900000000003</v>
          </cell>
          <cell r="N51">
            <v>3581.7400000000016</v>
          </cell>
          <cell r="O51">
            <v>3338.09</v>
          </cell>
          <cell r="P51">
            <v>3155.2099999999991</v>
          </cell>
          <cell r="Q51">
            <v>3146.8600000000006</v>
          </cell>
          <cell r="R51">
            <v>2722.2749999999996</v>
          </cell>
          <cell r="S51">
            <v>2722.2749999999996</v>
          </cell>
          <cell r="T51">
            <v>2722.2749999999996</v>
          </cell>
          <cell r="U51">
            <v>2722.2749999999996</v>
          </cell>
          <cell r="V51">
            <v>2722.2749999999996</v>
          </cell>
        </row>
      </sheetData>
      <sheetData sheetId="11"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97.025687246507431</v>
          </cell>
          <cell r="C13">
            <v>94.096439837764763</v>
          </cell>
          <cell r="D13">
            <v>94.817485353762947</v>
          </cell>
          <cell r="E13">
            <v>96.034249662009913</v>
          </cell>
          <cell r="F13">
            <v>89.019926799511992</v>
          </cell>
          <cell r="G13">
            <v>97.356649044326957</v>
          </cell>
          <cell r="H13">
            <v>99.186046511627907</v>
          </cell>
          <cell r="I13">
            <v>87.201492537313428</v>
          </cell>
          <cell r="J13">
            <v>92.956834532374103</v>
          </cell>
          <cell r="K13">
            <v>100.07194244604317</v>
          </cell>
          <cell r="L13">
            <v>96.834532374100718</v>
          </cell>
          <cell r="M13">
            <v>96.758620689655174</v>
          </cell>
          <cell r="N13">
            <v>96.688741721854313</v>
          </cell>
          <cell r="O13">
            <v>96.688741721854313</v>
          </cell>
          <cell r="P13">
            <v>96.624203821656053</v>
          </cell>
          <cell r="Q13">
            <v>96.624203821656053</v>
          </cell>
          <cell r="R13">
            <v>96.624203821656053</v>
          </cell>
          <cell r="S13">
            <v>96.624203821656053</v>
          </cell>
          <cell r="T13">
            <v>96.624203821656053</v>
          </cell>
          <cell r="U13">
            <v>96.624203821656053</v>
          </cell>
          <cell r="V13">
            <v>96.328125</v>
          </cell>
        </row>
        <row r="14">
          <cell r="B14">
            <v>2153</v>
          </cell>
          <cell r="C14">
            <v>2088</v>
          </cell>
          <cell r="D14">
            <v>2104</v>
          </cell>
          <cell r="E14">
            <v>2131</v>
          </cell>
          <cell r="F14">
            <v>2189</v>
          </cell>
          <cell r="G14">
            <v>2394</v>
          </cell>
          <cell r="H14">
            <v>2559</v>
          </cell>
          <cell r="I14">
            <v>2337</v>
          </cell>
          <cell r="J14">
            <v>2584.1999999999998</v>
          </cell>
          <cell r="K14">
            <v>2782</v>
          </cell>
          <cell r="L14">
            <v>2692</v>
          </cell>
          <cell r="M14">
            <v>2806</v>
          </cell>
          <cell r="N14">
            <v>2920</v>
          </cell>
          <cell r="O14">
            <v>2920</v>
          </cell>
          <cell r="P14">
            <v>3034</v>
          </cell>
          <cell r="Q14">
            <v>3034</v>
          </cell>
          <cell r="R14">
            <v>3034</v>
          </cell>
          <cell r="S14">
            <v>3034</v>
          </cell>
          <cell r="T14">
            <v>3034</v>
          </cell>
          <cell r="U14">
            <v>3034</v>
          </cell>
          <cell r="V14">
            <v>3699</v>
          </cell>
        </row>
        <row r="19">
          <cell r="B19">
            <v>151.5</v>
          </cell>
          <cell r="C19">
            <v>121.4</v>
          </cell>
          <cell r="D19">
            <v>168.9</v>
          </cell>
          <cell r="E19">
            <v>187.1</v>
          </cell>
          <cell r="F19">
            <v>147.9</v>
          </cell>
          <cell r="G19">
            <v>134.30000000000001</v>
          </cell>
          <cell r="H19">
            <v>160.80000000000001</v>
          </cell>
          <cell r="I19">
            <v>170.2</v>
          </cell>
          <cell r="J19">
            <v>214.1</v>
          </cell>
          <cell r="K19">
            <v>220</v>
          </cell>
          <cell r="L19">
            <v>230</v>
          </cell>
          <cell r="M19">
            <v>240</v>
          </cell>
          <cell r="N19">
            <v>249.60000000000002</v>
          </cell>
          <cell r="O19">
            <v>259.58400000000006</v>
          </cell>
          <cell r="P19">
            <v>269.9673600000001</v>
          </cell>
          <cell r="Q19">
            <v>280.76605440000009</v>
          </cell>
          <cell r="R19">
            <v>291.99669657600009</v>
          </cell>
          <cell r="S19">
            <v>303.67656443904008</v>
          </cell>
          <cell r="T19">
            <v>315.82362701660168</v>
          </cell>
          <cell r="U19">
            <v>328.45657209726573</v>
          </cell>
          <cell r="V19">
            <v>341.5948349811564</v>
          </cell>
        </row>
        <row r="21">
          <cell r="B21">
            <v>13.702758712254614</v>
          </cell>
          <cell r="C21">
            <v>13.841170416418802</v>
          </cell>
          <cell r="D21">
            <v>13.98098021860485</v>
          </cell>
          <cell r="E21">
            <v>14.122202241015</v>
          </cell>
          <cell r="F21">
            <v>14.264850748499999</v>
          </cell>
          <cell r="G21">
            <v>14.408940149999999</v>
          </cell>
          <cell r="H21">
            <v>14.554485</v>
          </cell>
          <cell r="I21">
            <v>14.701499999999999</v>
          </cell>
          <cell r="J21">
            <v>14.85</v>
          </cell>
          <cell r="K21">
            <v>15</v>
          </cell>
          <cell r="L21">
            <v>15.15</v>
          </cell>
          <cell r="M21">
            <v>15.301500000000001</v>
          </cell>
          <cell r="N21">
            <v>15.454515000000001</v>
          </cell>
          <cell r="O21">
            <v>15.609060150000001</v>
          </cell>
          <cell r="P21">
            <v>15.765150751500002</v>
          </cell>
          <cell r="Q21">
            <v>15.922802259015002</v>
          </cell>
          <cell r="R21">
            <v>16.082030281605153</v>
          </cell>
          <cell r="S21">
            <v>16.242850584421205</v>
          </cell>
          <cell r="T21">
            <v>16.405279090265417</v>
          </cell>
          <cell r="U21">
            <v>16.569331881168072</v>
          </cell>
          <cell r="V21">
            <v>16.735025199979752</v>
          </cell>
        </row>
        <row r="28">
          <cell r="B28">
            <v>1981.1891309392552</v>
          </cell>
          <cell r="C28">
            <v>1947.3491827669245</v>
          </cell>
          <cell r="D28">
            <v>1913.803780572651</v>
          </cell>
          <cell r="E28">
            <v>1921.7289096693444</v>
          </cell>
          <cell r="F28">
            <v>2020.34855522156</v>
          </cell>
          <cell r="G28">
            <v>2239.3427022440001</v>
          </cell>
          <cell r="H28">
            <v>2376.6313356000001</v>
          </cell>
          <cell r="I28">
            <v>2144.70244</v>
          </cell>
          <cell r="J28">
            <v>2346.0919999999996</v>
          </cell>
          <cell r="K28">
            <v>2537.6</v>
          </cell>
          <cell r="L28">
            <v>2437.0439999999999</v>
          </cell>
          <cell r="M28">
            <v>2540.4864400000001</v>
          </cell>
          <cell r="N28">
            <v>2644.3433043999999</v>
          </cell>
          <cell r="O28">
            <v>2633.7992174440001</v>
          </cell>
          <cell r="P28">
            <v>2736.8381888184399</v>
          </cell>
          <cell r="Q28">
            <v>2725.4435890746245</v>
          </cell>
          <cell r="R28">
            <v>2713.5981240680903</v>
          </cell>
          <cell r="S28">
            <v>2701.2838083756001</v>
          </cell>
          <cell r="T28">
            <v>2688.4819376488581</v>
          </cell>
          <cell r="U28">
            <v>2675.173059862429</v>
          </cell>
          <cell r="V28">
            <v>3326.3369454116182</v>
          </cell>
        </row>
        <row r="51">
          <cell r="B51">
            <v>66</v>
          </cell>
          <cell r="C51">
            <v>131</v>
          </cell>
          <cell r="D51">
            <v>115</v>
          </cell>
          <cell r="E51">
            <v>88</v>
          </cell>
          <cell r="F51">
            <v>270</v>
          </cell>
          <cell r="G51">
            <v>65</v>
          </cell>
          <cell r="H51">
            <v>21</v>
          </cell>
          <cell r="I51">
            <v>343</v>
          </cell>
          <cell r="J51">
            <v>195.80000000000018</v>
          </cell>
          <cell r="K51">
            <v>-2</v>
          </cell>
          <cell r="L51">
            <v>88</v>
          </cell>
          <cell r="M51">
            <v>94</v>
          </cell>
          <cell r="N51">
            <v>100</v>
          </cell>
          <cell r="O51">
            <v>100</v>
          </cell>
          <cell r="P51">
            <v>106</v>
          </cell>
          <cell r="Q51">
            <v>106</v>
          </cell>
          <cell r="R51">
            <v>106</v>
          </cell>
          <cell r="S51">
            <v>106</v>
          </cell>
          <cell r="T51">
            <v>106</v>
          </cell>
          <cell r="U51">
            <v>106</v>
          </cell>
          <cell r="V51">
            <v>141</v>
          </cell>
        </row>
      </sheetData>
      <sheetData sheetId="12">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row>
        <row r="19">
          <cell r="B19">
            <v>277.10000000000002</v>
          </cell>
          <cell r="C19">
            <v>233</v>
          </cell>
          <cell r="D19">
            <v>252.1</v>
          </cell>
          <cell r="E19">
            <v>278.10000000000002</v>
          </cell>
          <cell r="F19">
            <v>320.39999999999998</v>
          </cell>
          <cell r="G19">
            <v>362.6</v>
          </cell>
          <cell r="H19">
            <v>378.2</v>
          </cell>
          <cell r="I19">
            <v>349</v>
          </cell>
          <cell r="J19">
            <v>393.3</v>
          </cell>
          <cell r="K19">
            <v>400</v>
          </cell>
          <cell r="L19">
            <v>410</v>
          </cell>
          <cell r="M19">
            <v>420</v>
          </cell>
          <cell r="N19">
            <v>432.6</v>
          </cell>
          <cell r="O19">
            <v>445.57800000000003</v>
          </cell>
          <cell r="P19">
            <v>458.94534000000004</v>
          </cell>
          <cell r="Q19">
            <v>472.71370020000006</v>
          </cell>
          <cell r="R19">
            <v>486.89511120600008</v>
          </cell>
          <cell r="S19">
            <v>501.50196454218008</v>
          </cell>
          <cell r="T19">
            <v>516.54702347844545</v>
          </cell>
          <cell r="U19">
            <v>532.04343418279882</v>
          </cell>
          <cell r="V19">
            <v>548.00473720828279</v>
          </cell>
        </row>
        <row r="21">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row>
        <row r="28">
          <cell r="B28">
            <v>-285.41300000000001</v>
          </cell>
          <cell r="C28">
            <v>-239.99</v>
          </cell>
          <cell r="D28">
            <v>-259.66300000000001</v>
          </cell>
          <cell r="E28">
            <v>-286.44300000000004</v>
          </cell>
          <cell r="F28">
            <v>-330.012</v>
          </cell>
          <cell r="G28">
            <v>-373.47800000000001</v>
          </cell>
          <cell r="H28">
            <v>-389.54599999999999</v>
          </cell>
          <cell r="I28">
            <v>-359.47</v>
          </cell>
          <cell r="J28">
            <v>-405.09899999999999</v>
          </cell>
          <cell r="K28">
            <v>-412</v>
          </cell>
          <cell r="L28">
            <v>-422.3</v>
          </cell>
          <cell r="M28">
            <v>-432.6</v>
          </cell>
          <cell r="N28">
            <v>-445.57800000000003</v>
          </cell>
          <cell r="O28">
            <v>-458.94534000000004</v>
          </cell>
          <cell r="P28">
            <v>-472.71370020000006</v>
          </cell>
          <cell r="Q28">
            <v>-486.89511120600008</v>
          </cell>
          <cell r="R28">
            <v>-501.50196454218008</v>
          </cell>
          <cell r="S28">
            <v>-516.54702347844545</v>
          </cell>
          <cell r="T28">
            <v>-532.04343418279882</v>
          </cell>
          <cell r="U28">
            <v>-548.00473720828279</v>
          </cell>
          <cell r="V28">
            <v>-564.44487932453126</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sheetData>
      <sheetData sheetId="13"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46.315789473684212</v>
          </cell>
          <cell r="C13">
            <v>73.15789473684211</v>
          </cell>
          <cell r="D13">
            <v>35.294117647058826</v>
          </cell>
          <cell r="E13">
            <v>62.058823529411768</v>
          </cell>
          <cell r="F13">
            <v>81.894150417827291</v>
          </cell>
          <cell r="G13">
            <v>76.601671309192199</v>
          </cell>
          <cell r="H13">
            <v>76.623376623376629</v>
          </cell>
          <cell r="I13">
            <v>95.547309833024116</v>
          </cell>
          <cell r="J13">
            <v>91.83055975794251</v>
          </cell>
          <cell r="K13">
            <v>98.184568835098347</v>
          </cell>
          <cell r="L13">
            <v>79.280089988751399</v>
          </cell>
          <cell r="M13">
            <v>85.271565495207668</v>
          </cell>
          <cell r="N13">
            <v>88.514376996805112</v>
          </cell>
          <cell r="O13">
            <v>91.757188498402556</v>
          </cell>
          <cell r="P13">
            <v>91.757188498402556</v>
          </cell>
          <cell r="Q13">
            <v>95</v>
          </cell>
          <cell r="R13">
            <v>95</v>
          </cell>
          <cell r="S13">
            <v>90.61018437225637</v>
          </cell>
          <cell r="T13">
            <v>91.859021183345504</v>
          </cell>
          <cell r="U13">
            <v>93.429510591672752</v>
          </cell>
          <cell r="V13">
            <v>93.429510591672752</v>
          </cell>
        </row>
        <row r="14">
          <cell r="B14">
            <v>88</v>
          </cell>
          <cell r="C14">
            <v>139</v>
          </cell>
          <cell r="D14">
            <v>120</v>
          </cell>
          <cell r="E14">
            <v>211</v>
          </cell>
          <cell r="F14">
            <v>294</v>
          </cell>
          <cell r="G14">
            <v>275</v>
          </cell>
          <cell r="H14">
            <v>413</v>
          </cell>
          <cell r="I14">
            <v>515</v>
          </cell>
          <cell r="J14">
            <v>607</v>
          </cell>
          <cell r="K14">
            <v>649</v>
          </cell>
          <cell r="L14">
            <v>704.8</v>
          </cell>
          <cell r="M14">
            <v>800.7</v>
          </cell>
          <cell r="N14">
            <v>831.15</v>
          </cell>
          <cell r="O14">
            <v>861.6</v>
          </cell>
          <cell r="P14">
            <v>861.6</v>
          </cell>
          <cell r="Q14">
            <v>892.05</v>
          </cell>
          <cell r="R14">
            <v>892.05</v>
          </cell>
          <cell r="S14">
            <v>1032.05</v>
          </cell>
          <cell r="T14">
            <v>1257.55</v>
          </cell>
          <cell r="U14">
            <v>1279.05</v>
          </cell>
          <cell r="V14">
            <v>1279.05</v>
          </cell>
        </row>
        <row r="19">
          <cell r="B19">
            <v>1561.5</v>
          </cell>
          <cell r="C19">
            <v>1629.5</v>
          </cell>
          <cell r="D19">
            <v>1658</v>
          </cell>
          <cell r="E19">
            <v>2045.3</v>
          </cell>
          <cell r="F19">
            <v>2191.5</v>
          </cell>
          <cell r="G19">
            <v>2118.8000000000002</v>
          </cell>
          <cell r="H19">
            <v>2428.3000000000002</v>
          </cell>
          <cell r="I19">
            <v>2805.2</v>
          </cell>
          <cell r="J19">
            <v>2711.7</v>
          </cell>
          <cell r="K19">
            <v>2650</v>
          </cell>
          <cell r="L19">
            <v>2750</v>
          </cell>
          <cell r="M19">
            <v>2850</v>
          </cell>
          <cell r="N19">
            <v>2964</v>
          </cell>
          <cell r="O19">
            <v>3082.56</v>
          </cell>
          <cell r="P19">
            <v>3205.8624</v>
          </cell>
          <cell r="Q19">
            <v>3334.096896</v>
          </cell>
          <cell r="R19">
            <v>3467.4607718400002</v>
          </cell>
          <cell r="S19">
            <v>3606.1592027136003</v>
          </cell>
          <cell r="T19">
            <v>3750.4055708221445</v>
          </cell>
          <cell r="U19">
            <v>3900.4217936550303</v>
          </cell>
          <cell r="V19">
            <v>4056.4386654012319</v>
          </cell>
        </row>
        <row r="21">
          <cell r="B21">
            <v>114.18965593545509</v>
          </cell>
          <cell r="C21">
            <v>115.34308680349</v>
          </cell>
          <cell r="D21">
            <v>116.50816848837374</v>
          </cell>
          <cell r="E21">
            <v>117.68501867512499</v>
          </cell>
          <cell r="F21">
            <v>118.87375623749999</v>
          </cell>
          <cell r="G21">
            <v>120.07450125</v>
          </cell>
          <cell r="H21">
            <v>121.287375</v>
          </cell>
          <cell r="I21">
            <v>122.5125</v>
          </cell>
          <cell r="J21">
            <v>123.75</v>
          </cell>
          <cell r="K21">
            <v>125</v>
          </cell>
          <cell r="L21">
            <v>126.87499999999999</v>
          </cell>
          <cell r="M21">
            <v>128.77812499999996</v>
          </cell>
          <cell r="N21">
            <v>130.70979687499994</v>
          </cell>
          <cell r="O21">
            <v>132.67044382812492</v>
          </cell>
          <cell r="P21">
            <v>134.66050048554678</v>
          </cell>
          <cell r="Q21">
            <v>136.68040799282997</v>
          </cell>
          <cell r="R21">
            <v>138.73061411272241</v>
          </cell>
          <cell r="S21">
            <v>140.81157332441322</v>
          </cell>
          <cell r="T21">
            <v>142.92374692427941</v>
          </cell>
          <cell r="U21">
            <v>145.06760312814359</v>
          </cell>
          <cell r="V21">
            <v>147.24361717506574</v>
          </cell>
        </row>
        <row r="28">
          <cell r="B28">
            <v>-1654.7172421728733</v>
          </cell>
          <cell r="C28">
            <v>-1675.6368102756296</v>
          </cell>
          <cell r="D28">
            <v>-1725.4884952279087</v>
          </cell>
          <cell r="E28">
            <v>-2038.50441942213</v>
          </cell>
          <cell r="F28">
            <v>-2108.7887064870001</v>
          </cell>
          <cell r="G28">
            <v>-2053.4294813000001</v>
          </cell>
          <cell r="H28">
            <v>-2238.57087</v>
          </cell>
          <cell r="I28">
            <v>-2529.8209999999995</v>
          </cell>
          <cell r="J28">
            <v>-2341.8679999999999</v>
          </cell>
          <cell r="K28">
            <v>-2237</v>
          </cell>
          <cell r="L28">
            <v>-2287.1499999999996</v>
          </cell>
          <cell r="M28">
            <v>-2297.2292499999994</v>
          </cell>
          <cell r="N28">
            <v>-2387.3481887499997</v>
          </cell>
          <cell r="O28">
            <v>-2482.2396615812499</v>
          </cell>
          <cell r="P28">
            <v>-2612.5438165049686</v>
          </cell>
          <cell r="Q28">
            <v>-2717.5583961525435</v>
          </cell>
          <cell r="R28">
            <v>-2858.3890413908312</v>
          </cell>
          <cell r="S28">
            <v>-2864.7996070795343</v>
          </cell>
          <cell r="T28">
            <v>-2791.5124904562808</v>
          </cell>
          <cell r="U28">
            <v>-2928.2589726545011</v>
          </cell>
          <cell r="V28">
            <v>-3092.7795738793493</v>
          </cell>
        </row>
        <row r="51">
          <cell r="B51">
            <v>102</v>
          </cell>
          <cell r="C51">
            <v>51</v>
          </cell>
          <cell r="D51">
            <v>220</v>
          </cell>
          <cell r="E51">
            <v>129</v>
          </cell>
          <cell r="F51">
            <v>65</v>
          </cell>
          <cell r="G51">
            <v>84</v>
          </cell>
          <cell r="H51">
            <v>126</v>
          </cell>
          <cell r="I51">
            <v>24</v>
          </cell>
          <cell r="J51">
            <v>54</v>
          </cell>
          <cell r="K51">
            <v>12</v>
          </cell>
          <cell r="L51">
            <v>184.20000000000005</v>
          </cell>
          <cell r="M51">
            <v>138.29999999999995</v>
          </cell>
          <cell r="N51">
            <v>107.85000000000002</v>
          </cell>
          <cell r="O51">
            <v>77.399999999999977</v>
          </cell>
          <cell r="P51">
            <v>77.399999999999977</v>
          </cell>
          <cell r="Q51">
            <v>46.950000000000045</v>
          </cell>
          <cell r="R51">
            <v>46.950000000000045</v>
          </cell>
          <cell r="S51">
            <v>106.95000000000005</v>
          </cell>
          <cell r="T51">
            <v>111.45000000000005</v>
          </cell>
          <cell r="U51">
            <v>89.950000000000045</v>
          </cell>
          <cell r="V51">
            <v>89.950000000000045</v>
          </cell>
        </row>
      </sheetData>
      <sheetData sheetId="14"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row>
        <row r="19">
          <cell r="B19">
            <v>1482.4</v>
          </cell>
          <cell r="C19">
            <v>1517.9</v>
          </cell>
          <cell r="D19">
            <v>1033.5999999999999</v>
          </cell>
          <cell r="E19">
            <v>1082.3</v>
          </cell>
          <cell r="F19">
            <v>1295.2</v>
          </cell>
          <cell r="G19">
            <v>1337.6</v>
          </cell>
          <cell r="H19">
            <v>1188</v>
          </cell>
          <cell r="I19">
            <v>1566.4</v>
          </cell>
          <cell r="J19">
            <v>1542.7</v>
          </cell>
          <cell r="K19">
            <v>1950</v>
          </cell>
          <cell r="L19">
            <v>2000</v>
          </cell>
          <cell r="M19">
            <v>2050</v>
          </cell>
          <cell r="N19">
            <v>2152.5</v>
          </cell>
          <cell r="O19">
            <v>2260.125</v>
          </cell>
          <cell r="P19">
            <v>2373.1312499999999</v>
          </cell>
          <cell r="Q19">
            <v>2491.7878125000002</v>
          </cell>
          <cell r="R19">
            <v>2616.3772031250005</v>
          </cell>
          <cell r="S19">
            <v>2747.1960632812506</v>
          </cell>
          <cell r="T19">
            <v>2884.5558664453133</v>
          </cell>
          <cell r="U19">
            <v>3028.7836597675791</v>
          </cell>
          <cell r="V19">
            <v>3180.222842755958</v>
          </cell>
        </row>
        <row r="21">
          <cell r="B21">
            <v>114.18965593545509</v>
          </cell>
          <cell r="C21">
            <v>115.34308680349</v>
          </cell>
          <cell r="D21">
            <v>116.50816848837374</v>
          </cell>
          <cell r="E21">
            <v>117.68501867512499</v>
          </cell>
          <cell r="F21">
            <v>118.87375623749999</v>
          </cell>
          <cell r="G21">
            <v>120.07450125</v>
          </cell>
          <cell r="H21">
            <v>121.287375</v>
          </cell>
          <cell r="I21">
            <v>122.5125</v>
          </cell>
          <cell r="J21">
            <v>123.75</v>
          </cell>
          <cell r="K21">
            <v>125</v>
          </cell>
          <cell r="L21">
            <v>126.25</v>
          </cell>
          <cell r="M21">
            <v>127.5125</v>
          </cell>
          <cell r="N21">
            <v>128.78762499999999</v>
          </cell>
          <cell r="O21">
            <v>130.07550125</v>
          </cell>
          <cell r="P21">
            <v>131.37625626249999</v>
          </cell>
          <cell r="Q21">
            <v>132.69001882512498</v>
          </cell>
          <cell r="R21">
            <v>134.01691901337622</v>
          </cell>
          <cell r="S21">
            <v>135.35708820350999</v>
          </cell>
          <cell r="T21">
            <v>136.7106590855451</v>
          </cell>
          <cell r="U21">
            <v>138.07776567640056</v>
          </cell>
          <cell r="V21">
            <v>139.45854333316456</v>
          </cell>
        </row>
        <row r="28">
          <cell r="B28">
            <v>-1660.4532421728734</v>
          </cell>
          <cell r="C28">
            <v>-1698.5728102756298</v>
          </cell>
          <cell r="D28">
            <v>-1196.1124952279085</v>
          </cell>
          <cell r="E28">
            <v>-1247.98441942213</v>
          </cell>
          <cell r="F28">
            <v>-1470.6367064870001</v>
          </cell>
          <cell r="G28">
            <v>-1515.9814812999998</v>
          </cell>
          <cell r="H28">
            <v>-1361.65887</v>
          </cell>
          <cell r="I28">
            <v>-1756.4690000000001</v>
          </cell>
          <cell r="J28">
            <v>-1733.1079999999999</v>
          </cell>
          <cell r="K28">
            <v>-2158</v>
          </cell>
          <cell r="L28">
            <v>-2211.3000000000002</v>
          </cell>
          <cell r="M28">
            <v>-2264.6129999999998</v>
          </cell>
          <cell r="N28">
            <v>-2372.5391300000001</v>
          </cell>
          <cell r="O28">
            <v>-2485.8085212999999</v>
          </cell>
          <cell r="P28">
            <v>-2604.6878065129999</v>
          </cell>
          <cell r="Q28">
            <v>-2729.4569445781303</v>
          </cell>
          <cell r="R28">
            <v>-2860.4098870239118</v>
          </cell>
          <cell r="S28">
            <v>-2997.8552775441512</v>
          </cell>
          <cell r="T28">
            <v>-3142.1171865520928</v>
          </cell>
          <cell r="U28">
            <v>-3293.5358824617392</v>
          </cell>
          <cell r="V28">
            <v>-3452.4686415326873</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sheetData>
      <sheetData sheetId="15"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25.842696629213485</v>
          </cell>
          <cell r="C13">
            <v>33.707865168539328</v>
          </cell>
          <cell r="D13">
            <v>33.707865168539328</v>
          </cell>
          <cell r="E13">
            <v>33.707865168539328</v>
          </cell>
          <cell r="F13">
            <v>41.573033707865171</v>
          </cell>
          <cell r="G13">
            <v>44.943820224719097</v>
          </cell>
          <cell r="H13">
            <v>84.044943820224717</v>
          </cell>
          <cell r="I13">
            <v>93.73737373737373</v>
          </cell>
          <cell r="J13">
            <v>84.848484848484844</v>
          </cell>
          <cell r="K13">
            <v>126.26262626262626</v>
          </cell>
          <cell r="L13">
            <v>84.999999999999986</v>
          </cell>
          <cell r="M13">
            <v>84.999999999999986</v>
          </cell>
          <cell r="N13">
            <v>80</v>
          </cell>
          <cell r="O13">
            <v>75</v>
          </cell>
          <cell r="P13">
            <v>70</v>
          </cell>
          <cell r="Q13">
            <v>75</v>
          </cell>
          <cell r="R13">
            <v>80</v>
          </cell>
          <cell r="S13">
            <v>85</v>
          </cell>
          <cell r="T13">
            <v>90</v>
          </cell>
          <cell r="U13">
            <v>90</v>
          </cell>
          <cell r="V13">
            <v>90</v>
          </cell>
        </row>
        <row r="14">
          <cell r="B14">
            <v>46</v>
          </cell>
          <cell r="C14">
            <v>60</v>
          </cell>
          <cell r="D14">
            <v>60</v>
          </cell>
          <cell r="E14">
            <v>60</v>
          </cell>
          <cell r="F14">
            <v>74</v>
          </cell>
          <cell r="G14">
            <v>80</v>
          </cell>
          <cell r="H14">
            <v>149.6</v>
          </cell>
          <cell r="I14">
            <v>185.6</v>
          </cell>
          <cell r="J14">
            <v>168</v>
          </cell>
          <cell r="K14">
            <v>250</v>
          </cell>
          <cell r="L14">
            <v>168.29999999999998</v>
          </cell>
          <cell r="M14">
            <v>168.29999999999998</v>
          </cell>
          <cell r="N14">
            <v>238.4</v>
          </cell>
          <cell r="O14">
            <v>367.5</v>
          </cell>
          <cell r="P14">
            <v>525</v>
          </cell>
          <cell r="Q14">
            <v>562.5</v>
          </cell>
          <cell r="R14">
            <v>600</v>
          </cell>
          <cell r="S14">
            <v>637.5</v>
          </cell>
          <cell r="T14">
            <v>675</v>
          </cell>
          <cell r="U14">
            <v>675</v>
          </cell>
          <cell r="V14">
            <v>675</v>
          </cell>
        </row>
        <row r="19">
          <cell r="B19">
            <v>1806.1</v>
          </cell>
          <cell r="C19">
            <v>2315.4</v>
          </cell>
          <cell r="D19">
            <v>1901.4</v>
          </cell>
          <cell r="E19">
            <v>1443</v>
          </cell>
          <cell r="F19">
            <v>2319.4</v>
          </cell>
          <cell r="G19">
            <v>2840.2</v>
          </cell>
          <cell r="H19">
            <v>2595.6</v>
          </cell>
          <cell r="I19">
            <v>3499.8</v>
          </cell>
          <cell r="J19">
            <v>3618.9</v>
          </cell>
          <cell r="K19">
            <v>3750</v>
          </cell>
          <cell r="L19">
            <v>3850</v>
          </cell>
          <cell r="M19">
            <v>4000</v>
          </cell>
          <cell r="N19">
            <v>4220</v>
          </cell>
          <cell r="O19">
            <v>4452.0999999999995</v>
          </cell>
          <cell r="P19">
            <v>4696.9654999999993</v>
          </cell>
          <cell r="Q19">
            <v>4955.2986024999991</v>
          </cell>
          <cell r="R19">
            <v>5227.8400256374989</v>
          </cell>
          <cell r="S19">
            <v>5515.3712270475608</v>
          </cell>
          <cell r="T19">
            <v>5818.7166445351759</v>
          </cell>
          <cell r="U19">
            <v>6138.7460599846099</v>
          </cell>
          <cell r="V19">
            <v>6476.3770932837633</v>
          </cell>
        </row>
        <row r="21">
          <cell r="B21">
            <v>13.702758712254614</v>
          </cell>
          <cell r="C21">
            <v>13.841170416418802</v>
          </cell>
          <cell r="D21">
            <v>13.98098021860485</v>
          </cell>
          <cell r="E21">
            <v>14.122202241015</v>
          </cell>
          <cell r="F21">
            <v>14.264850748499999</v>
          </cell>
          <cell r="G21">
            <v>14.408940149999999</v>
          </cell>
          <cell r="H21">
            <v>14.554485</v>
          </cell>
          <cell r="I21">
            <v>14.701499999999999</v>
          </cell>
          <cell r="J21">
            <v>14.85</v>
          </cell>
          <cell r="K21">
            <v>15</v>
          </cell>
          <cell r="L21">
            <v>15.15</v>
          </cell>
          <cell r="M21">
            <v>15.301500000000001</v>
          </cell>
          <cell r="N21">
            <v>15.454515000000001</v>
          </cell>
          <cell r="O21">
            <v>15.609060150000001</v>
          </cell>
          <cell r="P21">
            <v>15.765150751500002</v>
          </cell>
          <cell r="Q21">
            <v>15.922802259015002</v>
          </cell>
          <cell r="R21">
            <v>16.082030281605153</v>
          </cell>
          <cell r="S21">
            <v>16.242850584421205</v>
          </cell>
          <cell r="T21">
            <v>16.405279090265417</v>
          </cell>
          <cell r="U21">
            <v>16.569331881168072</v>
          </cell>
          <cell r="V21">
            <v>16.735025199979752</v>
          </cell>
        </row>
        <row r="28">
          <cell r="B28">
            <v>-1846.5948690607447</v>
          </cell>
          <cell r="C28">
            <v>-2362.4108172330757</v>
          </cell>
          <cell r="D28">
            <v>-1931.9962194273492</v>
          </cell>
          <cell r="E28">
            <v>-1455.4070903306556</v>
          </cell>
          <cell r="F28">
            <v>-2353.0114447784404</v>
          </cell>
          <cell r="G28">
            <v>-2888.7932977559999</v>
          </cell>
          <cell r="H28">
            <v>-2564.9606644</v>
          </cell>
          <cell r="I28">
            <v>-3469.4815600000006</v>
          </cell>
          <cell r="J28">
            <v>-3611.1</v>
          </cell>
          <cell r="K28">
            <v>-3665.6</v>
          </cell>
          <cell r="L28">
            <v>-3851.4560000000001</v>
          </cell>
          <cell r="M28">
            <v>-4007.6135599999998</v>
          </cell>
          <cell r="N28">
            <v>-4166.4726956000004</v>
          </cell>
          <cell r="O28">
            <v>-4278.9174225559991</v>
          </cell>
          <cell r="P28">
            <v>-4376.2398767815594</v>
          </cell>
          <cell r="Q28">
            <v>-4607.5702609493746</v>
          </cell>
          <cell r="R28">
            <v>-4853.6789381558683</v>
          </cell>
          <cell r="S28">
            <v>-5115.3786407372609</v>
          </cell>
          <cell r="T28">
            <v>-5393.5268005704584</v>
          </cell>
          <cell r="U28">
            <v>-5726.5280075404089</v>
          </cell>
          <cell r="V28">
            <v>-6077.8366032230924</v>
          </cell>
        </row>
        <row r="51">
          <cell r="B51">
            <v>132</v>
          </cell>
          <cell r="C51">
            <v>118</v>
          </cell>
          <cell r="D51">
            <v>118</v>
          </cell>
          <cell r="E51">
            <v>118</v>
          </cell>
          <cell r="F51">
            <v>104</v>
          </cell>
          <cell r="G51">
            <v>98</v>
          </cell>
          <cell r="H51">
            <v>28.400000000000006</v>
          </cell>
          <cell r="I51">
            <v>12.400000000000006</v>
          </cell>
          <cell r="J51">
            <v>30</v>
          </cell>
          <cell r="K51">
            <v>-52</v>
          </cell>
          <cell r="L51">
            <v>29.700000000000017</v>
          </cell>
          <cell r="M51">
            <v>29.700000000000017</v>
          </cell>
          <cell r="N51">
            <v>59.599999999999994</v>
          </cell>
          <cell r="O51">
            <v>122.5</v>
          </cell>
          <cell r="P51">
            <v>225</v>
          </cell>
          <cell r="Q51">
            <v>187.5</v>
          </cell>
          <cell r="R51">
            <v>150</v>
          </cell>
          <cell r="S51">
            <v>112.5</v>
          </cell>
          <cell r="T51">
            <v>75</v>
          </cell>
          <cell r="U51">
            <v>75</v>
          </cell>
          <cell r="V51">
            <v>75</v>
          </cell>
        </row>
      </sheetData>
      <sheetData sheetId="16"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78.270086919652329</v>
          </cell>
          <cell r="C13">
            <v>74.205630059200189</v>
          </cell>
          <cell r="D13">
            <v>74.710743801652896</v>
          </cell>
          <cell r="E13">
            <v>63.634033828805734</v>
          </cell>
          <cell r="F13">
            <v>72.401816724552504</v>
          </cell>
          <cell r="G13">
            <v>73.685670689416</v>
          </cell>
          <cell r="H13">
            <v>81.671976938249131</v>
          </cell>
          <cell r="I13">
            <v>79.701852130703216</v>
          </cell>
          <cell r="J13">
            <v>81.806379227440289</v>
          </cell>
          <cell r="K13">
            <v>85.400836528407112</v>
          </cell>
          <cell r="L13">
            <v>86.160683164865802</v>
          </cell>
          <cell r="M13">
            <v>86.705298013245027</v>
          </cell>
          <cell r="N13">
            <v>86.705298013245027</v>
          </cell>
          <cell r="O13">
            <v>87.506971070059251</v>
          </cell>
          <cell r="P13">
            <v>87.506971070059251</v>
          </cell>
          <cell r="Q13">
            <v>88.319413511507051</v>
          </cell>
          <cell r="R13">
            <v>88.319413511507051</v>
          </cell>
          <cell r="S13">
            <v>88.319413511507051</v>
          </cell>
          <cell r="T13">
            <v>88.319413511507051</v>
          </cell>
          <cell r="U13">
            <v>88.319413511507051</v>
          </cell>
          <cell r="V13">
            <v>88.319413511507051</v>
          </cell>
        </row>
        <row r="14">
          <cell r="B14">
            <v>7384</v>
          </cell>
          <cell r="C14">
            <v>6142</v>
          </cell>
          <cell r="D14">
            <v>5876</v>
          </cell>
          <cell r="E14">
            <v>4966</v>
          </cell>
          <cell r="F14">
            <v>5420</v>
          </cell>
          <cell r="G14">
            <v>5312</v>
          </cell>
          <cell r="H14">
            <v>5383</v>
          </cell>
          <cell r="I14">
            <v>5293</v>
          </cell>
          <cell r="J14">
            <v>5103.8999999999996</v>
          </cell>
          <cell r="K14">
            <v>4900.3</v>
          </cell>
          <cell r="L14">
            <v>4943.8999999999996</v>
          </cell>
          <cell r="M14">
            <v>4975.1499999999996</v>
          </cell>
          <cell r="N14">
            <v>4975.1499999999996</v>
          </cell>
          <cell r="O14">
            <v>5021.1499999999996</v>
          </cell>
          <cell r="P14">
            <v>5021.1499999999996</v>
          </cell>
          <cell r="Q14">
            <v>4758.6499999999996</v>
          </cell>
          <cell r="R14">
            <v>4758.6499999999996</v>
          </cell>
          <cell r="S14">
            <v>4758.6499999999996</v>
          </cell>
          <cell r="T14">
            <v>4758.6499999999996</v>
          </cell>
          <cell r="U14">
            <v>4758.6499999999996</v>
          </cell>
          <cell r="V14">
            <v>4758.6499999999996</v>
          </cell>
        </row>
        <row r="19">
          <cell r="B19">
            <v>5721.2</v>
          </cell>
          <cell r="C19">
            <v>5077.6000000000004</v>
          </cell>
          <cell r="D19">
            <v>4686.5</v>
          </cell>
          <cell r="E19">
            <v>4115.6000000000004</v>
          </cell>
          <cell r="F19">
            <v>4172.8999999999996</v>
          </cell>
          <cell r="G19">
            <v>4268.8999999999996</v>
          </cell>
          <cell r="H19">
            <v>4345.3</v>
          </cell>
          <cell r="I19">
            <v>4380.6000000000004</v>
          </cell>
          <cell r="J19">
            <v>4302.6000000000004</v>
          </cell>
          <cell r="K19">
            <v>4100</v>
          </cell>
          <cell r="L19">
            <v>4050</v>
          </cell>
          <cell r="M19">
            <v>4000</v>
          </cell>
          <cell r="N19">
            <v>3960</v>
          </cell>
          <cell r="O19">
            <v>3920.4</v>
          </cell>
          <cell r="P19">
            <v>3881.1959999999999</v>
          </cell>
          <cell r="Q19">
            <v>3842.3840399999999</v>
          </cell>
          <cell r="R19">
            <v>3803.9601995999997</v>
          </cell>
          <cell r="S19">
            <v>3765.9205976039998</v>
          </cell>
          <cell r="T19">
            <v>3728.2613916279597</v>
          </cell>
          <cell r="U19">
            <v>3690.9787777116799</v>
          </cell>
          <cell r="V19">
            <v>3654.068989934563</v>
          </cell>
        </row>
        <row r="21">
          <cell r="B21">
            <v>411.08276136763834</v>
          </cell>
          <cell r="C21">
            <v>415.23511249256399</v>
          </cell>
          <cell r="D21">
            <v>419.42940655814544</v>
          </cell>
          <cell r="E21">
            <v>423.66606723044993</v>
          </cell>
          <cell r="F21">
            <v>427.94552245499995</v>
          </cell>
          <cell r="G21">
            <v>432.26820449999997</v>
          </cell>
          <cell r="H21">
            <v>436.63454999999999</v>
          </cell>
          <cell r="I21">
            <v>441.04500000000002</v>
          </cell>
          <cell r="J21">
            <v>445.5</v>
          </cell>
          <cell r="K21">
            <v>450</v>
          </cell>
          <cell r="L21">
            <v>456.74999999999994</v>
          </cell>
          <cell r="M21">
            <v>463.60124999999988</v>
          </cell>
          <cell r="N21">
            <v>470.55526874999981</v>
          </cell>
          <cell r="O21">
            <v>477.61359778124978</v>
          </cell>
          <cell r="P21">
            <v>484.77780174796845</v>
          </cell>
          <cell r="Q21">
            <v>492.04946877418791</v>
          </cell>
          <cell r="R21">
            <v>499.4302108058007</v>
          </cell>
          <cell r="S21">
            <v>506.92166396788764</v>
          </cell>
          <cell r="T21">
            <v>514.52548892740595</v>
          </cell>
          <cell r="U21">
            <v>522.24337126131695</v>
          </cell>
          <cell r="V21">
            <v>530.07702183023662</v>
          </cell>
        </row>
        <row r="28">
          <cell r="B28">
            <v>1129.0715834050088</v>
          </cell>
          <cell r="C28">
            <v>539.30818525758423</v>
          </cell>
          <cell r="D28">
            <v>667.95200531069167</v>
          </cell>
          <cell r="E28">
            <v>335.94861142494119</v>
          </cell>
          <cell r="F28">
            <v>727.13756709590052</v>
          </cell>
          <cell r="G28">
            <v>516.80843141000059</v>
          </cell>
          <cell r="H28">
            <v>505.42675899999995</v>
          </cell>
          <cell r="I28">
            <v>374.92209999999977</v>
          </cell>
          <cell r="J28">
            <v>260.83799999999883</v>
          </cell>
          <cell r="K28">
            <v>259.30000000000018</v>
          </cell>
          <cell r="L28">
            <v>347.01499999999942</v>
          </cell>
          <cell r="M28">
            <v>422.27672499999971</v>
          </cell>
          <cell r="N28">
            <v>455.98362587500014</v>
          </cell>
          <cell r="O28">
            <v>535.17613026312483</v>
          </cell>
          <cell r="P28">
            <v>567.85672221707136</v>
          </cell>
          <cell r="Q28">
            <v>337.52782105032838</v>
          </cell>
          <cell r="R28">
            <v>369.19178138608368</v>
          </cell>
          <cell r="S28">
            <v>400.35089319667441</v>
          </cell>
          <cell r="T28">
            <v>431.00738183352678</v>
          </cell>
          <cell r="U28">
            <v>461.16340804754327</v>
          </cell>
          <cell r="V28">
            <v>490.8210679999047</v>
          </cell>
        </row>
        <row r="51">
          <cell r="B51">
            <v>2050</v>
          </cell>
          <cell r="C51">
            <v>2135</v>
          </cell>
          <cell r="D51">
            <v>1989</v>
          </cell>
          <cell r="E51">
            <v>2838</v>
          </cell>
          <cell r="F51">
            <v>2066</v>
          </cell>
          <cell r="G51">
            <v>1897</v>
          </cell>
          <cell r="H51">
            <v>1208</v>
          </cell>
          <cell r="I51">
            <v>1348</v>
          </cell>
          <cell r="J51">
            <v>1135.1000000000004</v>
          </cell>
          <cell r="K51">
            <v>837.69999999999982</v>
          </cell>
          <cell r="L51">
            <v>794.10000000000036</v>
          </cell>
          <cell r="M51">
            <v>762.85000000000036</v>
          </cell>
          <cell r="N51">
            <v>762.85000000000036</v>
          </cell>
          <cell r="O51">
            <v>716.85000000000036</v>
          </cell>
          <cell r="P51">
            <v>716.85000000000036</v>
          </cell>
          <cell r="Q51">
            <v>629.35000000000036</v>
          </cell>
          <cell r="R51">
            <v>629.35000000000036</v>
          </cell>
          <cell r="S51">
            <v>629.35000000000036</v>
          </cell>
          <cell r="T51">
            <v>629.35000000000036</v>
          </cell>
          <cell r="U51">
            <v>629.35000000000036</v>
          </cell>
          <cell r="V51">
            <v>629.35000000000036</v>
          </cell>
        </row>
      </sheetData>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02"/>
      <sheetName val="BALANCETE EM R$ "/>
      <sheetName val="P&amp;L_Month"/>
      <sheetName val="P&amp;L_YTD"/>
      <sheetName val="P&amp;L_Last_YTD"/>
      <sheetName val="New_Summary "/>
      <sheetName val="New_Summary_Reported"/>
      <sheetName val="Equity"/>
      <sheetName val="Total Financial"/>
      <sheetName val="Other Non Op.Income_Exp."/>
    </sheetNames>
    <sheetDataSet>
      <sheetData sheetId="0" refreshError="1">
        <row r="11">
          <cell r="C11" t="str">
            <v>jan</v>
          </cell>
          <cell r="D11">
            <v>16377</v>
          </cell>
          <cell r="E11">
            <v>11204</v>
          </cell>
          <cell r="F11">
            <v>16399</v>
          </cell>
          <cell r="G11">
            <v>16502</v>
          </cell>
          <cell r="H11">
            <v>13453</v>
          </cell>
          <cell r="I11">
            <v>21909</v>
          </cell>
          <cell r="J11">
            <v>26984</v>
          </cell>
          <cell r="K11">
            <v>32660</v>
          </cell>
          <cell r="L11">
            <v>34370</v>
          </cell>
        </row>
        <row r="12">
          <cell r="C12" t="str">
            <v>fev</v>
          </cell>
          <cell r="D12">
            <v>8693</v>
          </cell>
          <cell r="E12">
            <v>12831</v>
          </cell>
          <cell r="F12">
            <v>12353</v>
          </cell>
          <cell r="G12">
            <v>13285</v>
          </cell>
          <cell r="H12">
            <v>11217</v>
          </cell>
          <cell r="I12">
            <v>13098</v>
          </cell>
          <cell r="J12">
            <v>18579</v>
          </cell>
          <cell r="K12">
            <v>36080</v>
          </cell>
          <cell r="L12">
            <v>35855</v>
          </cell>
        </row>
        <row r="13">
          <cell r="C13" t="str">
            <v>mar</v>
          </cell>
          <cell r="D13">
            <v>7800</v>
          </cell>
          <cell r="E13">
            <v>17359</v>
          </cell>
          <cell r="F13">
            <v>25653</v>
          </cell>
          <cell r="G13">
            <v>9298</v>
          </cell>
          <cell r="H13">
            <v>23690</v>
          </cell>
          <cell r="I13">
            <v>22155</v>
          </cell>
          <cell r="J13">
            <v>29268</v>
          </cell>
          <cell r="K13">
            <v>35567</v>
          </cell>
          <cell r="L13">
            <v>47648</v>
          </cell>
        </row>
        <row r="14">
          <cell r="C14" t="str">
            <v>abr</v>
          </cell>
          <cell r="D14">
            <v>15732</v>
          </cell>
          <cell r="E14">
            <v>16470</v>
          </cell>
          <cell r="F14">
            <v>30398</v>
          </cell>
          <cell r="G14">
            <v>13408</v>
          </cell>
          <cell r="H14">
            <v>21026</v>
          </cell>
          <cell r="I14">
            <v>14710</v>
          </cell>
          <cell r="J14">
            <v>28893</v>
          </cell>
          <cell r="K14">
            <v>22436</v>
          </cell>
          <cell r="L14">
            <v>31277</v>
          </cell>
        </row>
        <row r="15">
          <cell r="C15" t="str">
            <v>mai</v>
          </cell>
          <cell r="D15">
            <v>21766</v>
          </cell>
          <cell r="E15">
            <v>26974</v>
          </cell>
          <cell r="F15">
            <v>27950</v>
          </cell>
          <cell r="G15">
            <v>27405</v>
          </cell>
          <cell r="H15">
            <v>22410</v>
          </cell>
          <cell r="I15">
            <v>23860</v>
          </cell>
          <cell r="J15">
            <v>27344</v>
          </cell>
          <cell r="K15">
            <v>32101</v>
          </cell>
          <cell r="L15">
            <v>22668</v>
          </cell>
        </row>
        <row r="16">
          <cell r="C16" t="str">
            <v>jun</v>
          </cell>
          <cell r="D16">
            <v>22321</v>
          </cell>
          <cell r="E16">
            <v>30198</v>
          </cell>
          <cell r="F16">
            <v>19367</v>
          </cell>
          <cell r="G16">
            <v>32424</v>
          </cell>
          <cell r="H16">
            <v>23706</v>
          </cell>
          <cell r="I16">
            <v>26969</v>
          </cell>
          <cell r="J16">
            <v>33418</v>
          </cell>
          <cell r="K16">
            <v>38074</v>
          </cell>
          <cell r="L16">
            <v>29659</v>
          </cell>
        </row>
        <row r="17">
          <cell r="C17" t="str">
            <v>jul</v>
          </cell>
          <cell r="D17">
            <v>28472</v>
          </cell>
          <cell r="E17">
            <v>38130</v>
          </cell>
          <cell r="F17">
            <v>16861</v>
          </cell>
          <cell r="G17">
            <v>27389</v>
          </cell>
          <cell r="H17">
            <v>25916</v>
          </cell>
          <cell r="I17">
            <v>51383</v>
          </cell>
          <cell r="J17">
            <v>27805</v>
          </cell>
          <cell r="K17">
            <v>43522</v>
          </cell>
          <cell r="L17">
            <v>43493</v>
          </cell>
        </row>
        <row r="18">
          <cell r="C18" t="str">
            <v>ago</v>
          </cell>
          <cell r="D18">
            <v>29183</v>
          </cell>
          <cell r="E18">
            <v>50899</v>
          </cell>
          <cell r="F18">
            <v>51608</v>
          </cell>
          <cell r="G18">
            <v>37594</v>
          </cell>
          <cell r="H18">
            <v>34273</v>
          </cell>
          <cell r="I18">
            <v>42893</v>
          </cell>
          <cell r="J18">
            <v>50346</v>
          </cell>
          <cell r="K18">
            <v>60669</v>
          </cell>
          <cell r="L18">
            <v>57184</v>
          </cell>
        </row>
        <row r="19">
          <cell r="C19" t="str">
            <v>set</v>
          </cell>
          <cell r="D19">
            <v>45427</v>
          </cell>
          <cell r="E19">
            <v>37987</v>
          </cell>
          <cell r="F19">
            <v>34154</v>
          </cell>
          <cell r="G19">
            <v>44382</v>
          </cell>
          <cell r="H19">
            <v>42018</v>
          </cell>
          <cell r="I19">
            <v>46339</v>
          </cell>
          <cell r="J19">
            <v>61457</v>
          </cell>
          <cell r="K19">
            <v>70192</v>
          </cell>
          <cell r="L19">
            <v>85654</v>
          </cell>
        </row>
        <row r="20">
          <cell r="C20" t="str">
            <v>out</v>
          </cell>
          <cell r="D20">
            <v>40404</v>
          </cell>
          <cell r="E20">
            <v>32270</v>
          </cell>
          <cell r="F20">
            <v>41069</v>
          </cell>
          <cell r="G20">
            <v>59687</v>
          </cell>
          <cell r="H20">
            <v>65666</v>
          </cell>
          <cell r="I20">
            <v>49949</v>
          </cell>
          <cell r="J20">
            <v>69465</v>
          </cell>
          <cell r="K20">
            <v>86211</v>
          </cell>
          <cell r="L20">
            <v>107071</v>
          </cell>
        </row>
        <row r="21">
          <cell r="C21" t="str">
            <v>nov</v>
          </cell>
          <cell r="D21">
            <v>25520</v>
          </cell>
          <cell r="E21">
            <v>39844</v>
          </cell>
          <cell r="F21">
            <v>52051</v>
          </cell>
          <cell r="G21">
            <v>50683</v>
          </cell>
          <cell r="H21">
            <v>49945</v>
          </cell>
          <cell r="I21">
            <v>51371</v>
          </cell>
          <cell r="J21">
            <v>48842</v>
          </cell>
          <cell r="K21">
            <v>74280</v>
          </cell>
          <cell r="L21">
            <v>84789</v>
          </cell>
        </row>
        <row r="22">
          <cell r="C22" t="str">
            <v>dez</v>
          </cell>
          <cell r="D22">
            <v>22565</v>
          </cell>
          <cell r="E22">
            <v>25116</v>
          </cell>
          <cell r="F22">
            <v>40243</v>
          </cell>
          <cell r="G22">
            <v>20174</v>
          </cell>
          <cell r="H22">
            <v>29864</v>
          </cell>
          <cell r="I22">
            <v>36573</v>
          </cell>
          <cell r="J22">
            <v>36447</v>
          </cell>
          <cell r="K22">
            <v>46060</v>
          </cell>
          <cell r="L22">
            <v>53969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L SD"/>
      <sheetName val="TFI COP"/>
      <sheetName val="LT Price Forecasts by Plant"/>
      <sheetName val="FSU"/>
      <sheetName val="N Amer"/>
      <sheetName val="S Asia"/>
      <sheetName val="Soc As"/>
      <sheetName val="World"/>
      <sheetName val="Africa"/>
      <sheetName val="Ocean"/>
      <sheetName val="S Amer"/>
      <sheetName val="W Eur"/>
      <sheetName val="E Eur"/>
      <sheetName val="C Amer"/>
      <sheetName val="E Asia"/>
      <sheetName val="Mideast"/>
    </sheetNames>
    <sheetDataSet>
      <sheetData sheetId="0" refreshError="1">
        <row r="17">
          <cell r="S17">
            <v>3726</v>
          </cell>
          <cell r="T17">
            <v>2869</v>
          </cell>
          <cell r="U17">
            <v>2320</v>
          </cell>
          <cell r="V17">
            <v>1904</v>
          </cell>
          <cell r="W17">
            <v>3010</v>
          </cell>
          <cell r="X17">
            <v>3137</v>
          </cell>
          <cell r="Y17">
            <v>2725</v>
          </cell>
          <cell r="Z17">
            <v>2750</v>
          </cell>
          <cell r="AA17">
            <v>1800</v>
          </cell>
          <cell r="AB17">
            <v>1700</v>
          </cell>
          <cell r="AC17">
            <v>904</v>
          </cell>
        </row>
        <row r="21">
          <cell r="S21">
            <v>6536</v>
          </cell>
          <cell r="T21">
            <v>6646</v>
          </cell>
          <cell r="U21">
            <v>7047</v>
          </cell>
          <cell r="V21">
            <v>7663</v>
          </cell>
          <cell r="W21">
            <v>7170</v>
          </cell>
          <cell r="X21">
            <v>7222</v>
          </cell>
          <cell r="Y21">
            <v>7635</v>
          </cell>
          <cell r="Z21">
            <v>7760</v>
          </cell>
          <cell r="AA21">
            <v>7900</v>
          </cell>
          <cell r="AB21">
            <v>8200</v>
          </cell>
          <cell r="AC21">
            <v>8286</v>
          </cell>
        </row>
        <row r="27">
          <cell r="S27">
            <v>1424</v>
          </cell>
          <cell r="T27">
            <v>1670</v>
          </cell>
          <cell r="U27">
            <v>1855</v>
          </cell>
          <cell r="V27">
            <v>1531</v>
          </cell>
          <cell r="W27">
            <v>1130</v>
          </cell>
          <cell r="X27">
            <v>1670</v>
          </cell>
          <cell r="Y27">
            <v>1090</v>
          </cell>
          <cell r="Z27">
            <v>1480</v>
          </cell>
          <cell r="AA27">
            <v>1625</v>
          </cell>
          <cell r="AB27">
            <v>1800</v>
          </cell>
          <cell r="AC27">
            <v>1600</v>
          </cell>
        </row>
        <row r="43">
          <cell r="S43">
            <v>8964.7812321397796</v>
          </cell>
          <cell r="T43">
            <v>9068.0248750351548</v>
          </cell>
          <cell r="U43">
            <v>9178.1898921356078</v>
          </cell>
          <cell r="V43">
            <v>8150.4926018996484</v>
          </cell>
          <cell r="W43">
            <v>9213.8323157732411</v>
          </cell>
          <cell r="X43">
            <v>9727.8506046393486</v>
          </cell>
          <cell r="Y43">
            <v>9664.6321512702125</v>
          </cell>
          <cell r="Z43">
            <v>9510.8367881993272</v>
          </cell>
          <cell r="AA43">
            <v>9563.551541762301</v>
          </cell>
          <cell r="AB43">
            <v>9039.8445083506467</v>
          </cell>
          <cell r="AC43">
            <v>8701.0192232675035</v>
          </cell>
        </row>
        <row r="45">
          <cell r="S45">
            <v>2200</v>
          </cell>
          <cell r="T45">
            <v>2222</v>
          </cell>
          <cell r="U45">
            <v>2244.2199999999998</v>
          </cell>
          <cell r="V45">
            <v>2266.6621999999998</v>
          </cell>
          <cell r="W45">
            <v>2289.3288219999999</v>
          </cell>
          <cell r="X45">
            <v>2312.2221102200001</v>
          </cell>
          <cell r="Y45">
            <v>2335.3443313222001</v>
          </cell>
          <cell r="Z45">
            <v>2358.6977746354223</v>
          </cell>
          <cell r="AA45">
            <v>2382.2847523817763</v>
          </cell>
          <cell r="AB45">
            <v>2400</v>
          </cell>
          <cell r="AC45">
            <v>2400</v>
          </cell>
        </row>
        <row r="49">
          <cell r="S49">
            <v>120</v>
          </cell>
          <cell r="T49">
            <v>-227</v>
          </cell>
          <cell r="U49">
            <v>-386</v>
          </cell>
          <cell r="V49">
            <v>571</v>
          </cell>
          <cell r="W49">
            <v>-220</v>
          </cell>
          <cell r="X49">
            <v>-577</v>
          </cell>
          <cell r="Y49">
            <v>56</v>
          </cell>
          <cell r="Z49">
            <v>177.46543716525048</v>
          </cell>
          <cell r="AA49">
            <v>-440.83629414407733</v>
          </cell>
          <cell r="AB49">
            <v>480.15549164935328</v>
          </cell>
          <cell r="AC49">
            <v>-112.51922326750355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Q76"/>
  <sheetViews>
    <sheetView showGridLines="0" defaultGridColor="0" colorId="55" zoomScale="90" zoomScaleNormal="90" workbookViewId="0">
      <selection activeCell="M47" sqref="M47"/>
    </sheetView>
  </sheetViews>
  <sheetFormatPr defaultColWidth="9" defaultRowHeight="15" x14ac:dyDescent="0.25"/>
  <cols>
    <col min="1" max="4" width="5.85546875" style="21" customWidth="1"/>
    <col min="5" max="5" width="55" style="21" customWidth="1"/>
    <col min="6" max="12" width="13.28515625" style="21" customWidth="1"/>
    <col min="13" max="13" width="10.85546875" style="21" customWidth="1"/>
    <col min="14" max="14" width="2.5703125" style="21" customWidth="1"/>
    <col min="15" max="16384" width="9" style="21"/>
  </cols>
  <sheetData>
    <row r="1" spans="1:15" ht="18.75" customHeight="1" x14ac:dyDescent="0.3">
      <c r="A1" s="535" t="s">
        <v>25</v>
      </c>
      <c r="B1" s="535"/>
      <c r="C1" s="535"/>
      <c r="D1" s="535"/>
      <c r="E1" s="535"/>
      <c r="F1" s="535"/>
      <c r="G1" s="535"/>
      <c r="H1" s="535"/>
      <c r="I1" s="535"/>
      <c r="J1" s="535"/>
      <c r="K1" s="535"/>
      <c r="L1" s="535"/>
      <c r="M1" s="535"/>
    </row>
    <row r="2" spans="1:15" ht="18.75" customHeight="1" x14ac:dyDescent="0.3">
      <c r="A2" s="535" t="s">
        <v>27</v>
      </c>
      <c r="B2" s="535"/>
      <c r="C2" s="535"/>
      <c r="D2" s="535"/>
      <c r="E2" s="535"/>
      <c r="F2" s="535"/>
      <c r="G2" s="535"/>
      <c r="H2" s="535"/>
      <c r="I2" s="535"/>
      <c r="J2" s="535"/>
      <c r="K2" s="535"/>
      <c r="L2" s="535"/>
      <c r="M2" s="535"/>
    </row>
    <row r="3" spans="1:15" ht="18.75" customHeight="1" x14ac:dyDescent="0.3">
      <c r="A3" s="535" t="s">
        <v>28</v>
      </c>
      <c r="B3" s="535"/>
      <c r="C3" s="535"/>
      <c r="D3" s="535"/>
      <c r="E3" s="535"/>
      <c r="F3" s="535"/>
      <c r="G3" s="535"/>
      <c r="H3" s="535"/>
      <c r="I3" s="535"/>
      <c r="J3" s="535"/>
      <c r="K3" s="535"/>
      <c r="L3" s="535"/>
      <c r="M3" s="535"/>
    </row>
    <row r="4" spans="1:15" ht="7.5" customHeight="1" x14ac:dyDescent="0.35">
      <c r="A4" s="22"/>
      <c r="B4" s="22"/>
      <c r="C4" s="22"/>
      <c r="D4" s="22"/>
      <c r="E4" s="22"/>
      <c r="F4" s="23"/>
      <c r="G4" s="23"/>
    </row>
    <row r="5" spans="1:15" s="24" customFormat="1" ht="15.75" customHeight="1" x14ac:dyDescent="0.2">
      <c r="A5" s="20"/>
      <c r="B5" s="20"/>
      <c r="C5" s="20"/>
      <c r="D5" s="20"/>
      <c r="E5" s="20"/>
      <c r="F5" s="20" t="s">
        <v>351</v>
      </c>
      <c r="G5" s="20" t="s">
        <v>352</v>
      </c>
      <c r="H5" s="20" t="s">
        <v>359</v>
      </c>
      <c r="I5" s="20" t="s">
        <v>360</v>
      </c>
      <c r="J5" s="20" t="s">
        <v>361</v>
      </c>
      <c r="K5" s="20" t="s">
        <v>362</v>
      </c>
      <c r="L5" s="20" t="s">
        <v>397</v>
      </c>
      <c r="M5" s="20" t="s">
        <v>406</v>
      </c>
    </row>
    <row r="6" spans="1:15" x14ac:dyDescent="0.25">
      <c r="A6" s="25"/>
      <c r="B6" s="26" t="s">
        <v>22</v>
      </c>
      <c r="C6" s="25"/>
      <c r="D6" s="25"/>
      <c r="E6" s="25"/>
      <c r="F6" s="25"/>
      <c r="G6" s="25"/>
      <c r="H6" s="25"/>
      <c r="I6" s="25"/>
      <c r="J6" s="25"/>
      <c r="K6" s="25"/>
      <c r="L6" s="25"/>
      <c r="M6" s="25"/>
    </row>
    <row r="7" spans="1:15" ht="7.5" customHeight="1" x14ac:dyDescent="0.25">
      <c r="B7" s="27"/>
    </row>
    <row r="8" spans="1:15" ht="15" customHeight="1" x14ac:dyDescent="0.25">
      <c r="A8" s="28"/>
      <c r="C8" s="29" t="s">
        <v>63</v>
      </c>
      <c r="F8" s="30">
        <v>0.38</v>
      </c>
      <c r="G8" s="30">
        <v>0.53</v>
      </c>
      <c r="H8" s="30">
        <v>0.75</v>
      </c>
      <c r="I8" s="30">
        <v>1.29</v>
      </c>
      <c r="J8" s="30">
        <v>1.29</v>
      </c>
      <c r="K8" s="30">
        <v>-1.64</v>
      </c>
      <c r="L8" s="30">
        <v>-0.81</v>
      </c>
      <c r="M8" s="30">
        <v>-0.86</v>
      </c>
    </row>
    <row r="9" spans="1:15" ht="15" customHeight="1" x14ac:dyDescent="0.25">
      <c r="A9" s="28"/>
      <c r="C9" s="21" t="s">
        <v>75</v>
      </c>
      <c r="F9" s="31">
        <v>0.04</v>
      </c>
      <c r="G9" s="31">
        <v>0.08</v>
      </c>
      <c r="H9" s="31">
        <v>0.26</v>
      </c>
      <c r="I9" s="31">
        <v>0.78</v>
      </c>
      <c r="J9" s="31">
        <v>0.25</v>
      </c>
      <c r="K9" s="31">
        <v>-1.86</v>
      </c>
      <c r="L9" s="31">
        <v>-0.86</v>
      </c>
      <c r="M9" s="31">
        <v>-0.99</v>
      </c>
    </row>
    <row r="10" spans="1:15" ht="17.25" x14ac:dyDescent="0.25">
      <c r="C10" s="21" t="s">
        <v>76</v>
      </c>
      <c r="F10" s="32">
        <v>0.34</v>
      </c>
      <c r="G10" s="32">
        <v>0.45</v>
      </c>
      <c r="H10" s="32">
        <v>0.49</v>
      </c>
      <c r="I10" s="32">
        <v>0.51</v>
      </c>
      <c r="J10" s="32">
        <v>1.04</v>
      </c>
      <c r="K10" s="32">
        <v>0.2200000000000002</v>
      </c>
      <c r="L10" s="32">
        <v>4.9999999999999933E-2</v>
      </c>
      <c r="M10" s="32">
        <v>0.13</v>
      </c>
    </row>
    <row r="11" spans="1:15" ht="15" customHeight="1" x14ac:dyDescent="0.25">
      <c r="A11" s="28"/>
      <c r="C11" s="21" t="s">
        <v>68</v>
      </c>
      <c r="F11" s="33">
        <v>319.39999999999998</v>
      </c>
      <c r="G11" s="33">
        <v>318.5</v>
      </c>
      <c r="H11" s="33">
        <v>318.2</v>
      </c>
      <c r="I11" s="33">
        <v>319</v>
      </c>
      <c r="J11" s="33">
        <v>319.39999999999998</v>
      </c>
      <c r="K11" s="33">
        <v>317.39999999999998</v>
      </c>
      <c r="L11" s="33">
        <v>317.5</v>
      </c>
      <c r="M11" s="33">
        <v>317.89999999999998</v>
      </c>
    </row>
    <row r="12" spans="1:15" ht="7.5" customHeight="1" x14ac:dyDescent="0.25"/>
    <row r="13" spans="1:15" ht="15" customHeight="1" x14ac:dyDescent="0.25">
      <c r="A13" s="28"/>
      <c r="C13" s="29" t="s">
        <v>18</v>
      </c>
      <c r="F13" s="34">
        <v>2811</v>
      </c>
      <c r="G13" s="34">
        <v>2816</v>
      </c>
      <c r="H13" s="34">
        <v>2621</v>
      </c>
      <c r="I13" s="34">
        <v>3005</v>
      </c>
      <c r="J13" s="34">
        <v>3452</v>
      </c>
      <c r="K13" s="34">
        <v>2974</v>
      </c>
      <c r="L13" s="34">
        <v>2998</v>
      </c>
      <c r="M13" s="34">
        <v>2824</v>
      </c>
      <c r="O13" s="164"/>
    </row>
    <row r="14" spans="1:15" ht="15" customHeight="1" x14ac:dyDescent="0.25">
      <c r="C14" s="21" t="s">
        <v>54</v>
      </c>
      <c r="F14" s="43">
        <v>2395</v>
      </c>
      <c r="G14" s="43">
        <v>2514</v>
      </c>
      <c r="H14" s="43">
        <v>2133</v>
      </c>
      <c r="I14" s="43">
        <v>2487</v>
      </c>
      <c r="J14" s="43">
        <v>2900</v>
      </c>
      <c r="K14" s="43">
        <v>2631</v>
      </c>
      <c r="L14" s="43">
        <v>2762</v>
      </c>
      <c r="M14" s="43">
        <v>2610</v>
      </c>
      <c r="O14" s="165"/>
    </row>
    <row r="15" spans="1:15" ht="15" customHeight="1" x14ac:dyDescent="0.25">
      <c r="A15" s="28"/>
      <c r="C15" s="29" t="s">
        <v>20</v>
      </c>
      <c r="F15" s="34">
        <v>416</v>
      </c>
      <c r="G15" s="34">
        <v>302</v>
      </c>
      <c r="H15" s="34">
        <v>488</v>
      </c>
      <c r="I15" s="34">
        <v>518</v>
      </c>
      <c r="J15" s="34">
        <v>552</v>
      </c>
      <c r="K15" s="34">
        <v>343</v>
      </c>
      <c r="L15" s="34">
        <v>236</v>
      </c>
      <c r="M15" s="34">
        <v>214</v>
      </c>
      <c r="O15" s="109"/>
    </row>
    <row r="16" spans="1:15" ht="15" customHeight="1" x14ac:dyDescent="0.25">
      <c r="A16" s="28"/>
      <c r="C16" s="21" t="s">
        <v>21</v>
      </c>
      <c r="F16" s="63">
        <v>149</v>
      </c>
      <c r="G16" s="63">
        <v>113</v>
      </c>
      <c r="H16" s="63">
        <v>123</v>
      </c>
      <c r="I16" s="63">
        <v>167</v>
      </c>
      <c r="J16" s="63">
        <v>126</v>
      </c>
      <c r="K16" s="63">
        <v>119</v>
      </c>
      <c r="L16" s="63">
        <v>136</v>
      </c>
      <c r="M16" s="63">
        <v>131</v>
      </c>
    </row>
    <row r="17" spans="1:15" ht="15" customHeight="1" x14ac:dyDescent="0.25">
      <c r="C17" s="21" t="s">
        <v>80</v>
      </c>
      <c r="F17" s="43">
        <v>153</v>
      </c>
      <c r="G17" s="43">
        <v>89</v>
      </c>
      <c r="H17" s="43">
        <v>27</v>
      </c>
      <c r="I17" s="43">
        <v>107</v>
      </c>
      <c r="J17" s="43">
        <v>87</v>
      </c>
      <c r="K17" s="43">
        <v>324</v>
      </c>
      <c r="L17" s="43">
        <v>472</v>
      </c>
      <c r="M17" s="43">
        <v>119</v>
      </c>
    </row>
    <row r="18" spans="1:15" ht="15" customHeight="1" x14ac:dyDescent="0.25">
      <c r="C18" s="29" t="s">
        <v>89</v>
      </c>
      <c r="F18" s="34">
        <v>115</v>
      </c>
      <c r="G18" s="34">
        <v>100</v>
      </c>
      <c r="H18" s="34">
        <v>338</v>
      </c>
      <c r="I18" s="34">
        <v>244</v>
      </c>
      <c r="J18" s="34">
        <v>339</v>
      </c>
      <c r="K18" s="34">
        <v>-100</v>
      </c>
      <c r="L18" s="34">
        <v>-372</v>
      </c>
      <c r="M18" s="34">
        <v>-36</v>
      </c>
      <c r="O18" s="164"/>
    </row>
    <row r="19" spans="1:15" ht="15" customHeight="1" x14ac:dyDescent="0.25">
      <c r="C19" s="21" t="s">
        <v>90</v>
      </c>
      <c r="F19" s="41">
        <v>-42</v>
      </c>
      <c r="G19" s="41">
        <v>-47</v>
      </c>
      <c r="H19" s="41">
        <v>-41</v>
      </c>
      <c r="I19" s="41">
        <v>-53</v>
      </c>
      <c r="J19" s="41">
        <v>-46</v>
      </c>
      <c r="K19" s="41">
        <v>-48</v>
      </c>
      <c r="L19" s="41">
        <v>-55</v>
      </c>
      <c r="M19" s="41">
        <v>-63</v>
      </c>
      <c r="O19" s="165"/>
    </row>
    <row r="20" spans="1:15" ht="15" customHeight="1" x14ac:dyDescent="0.25">
      <c r="A20" s="28"/>
      <c r="C20" s="21" t="s">
        <v>88</v>
      </c>
      <c r="F20" s="63">
        <v>101</v>
      </c>
      <c r="G20" s="63">
        <v>-419</v>
      </c>
      <c r="H20" s="63">
        <v>133</v>
      </c>
      <c r="I20" s="63">
        <v>169</v>
      </c>
      <c r="J20" s="63">
        <v>-1</v>
      </c>
      <c r="K20" s="63">
        <v>-30</v>
      </c>
      <c r="L20" s="63">
        <v>38</v>
      </c>
      <c r="M20" s="63">
        <v>-40</v>
      </c>
    </row>
    <row r="21" spans="1:15" ht="15" customHeight="1" x14ac:dyDescent="0.25">
      <c r="C21" s="29" t="s">
        <v>91</v>
      </c>
      <c r="F21" s="34">
        <v>174</v>
      </c>
      <c r="G21" s="34">
        <v>191</v>
      </c>
      <c r="H21" s="34">
        <v>313</v>
      </c>
      <c r="I21" s="34">
        <v>564</v>
      </c>
      <c r="J21" s="34">
        <v>599</v>
      </c>
      <c r="K21" s="34">
        <v>-263</v>
      </c>
      <c r="L21" s="34">
        <v>-286</v>
      </c>
      <c r="M21" s="34">
        <v>-302</v>
      </c>
    </row>
    <row r="22" spans="1:15" ht="15" customHeight="1" x14ac:dyDescent="0.25">
      <c r="C22" s="21" t="s">
        <v>133</v>
      </c>
      <c r="F22" s="43">
        <v>48</v>
      </c>
      <c r="G22" s="43">
        <v>34</v>
      </c>
      <c r="H22" s="43">
        <v>63</v>
      </c>
      <c r="I22" s="43">
        <v>146</v>
      </c>
      <c r="J22" s="43">
        <v>175</v>
      </c>
      <c r="K22" s="43">
        <v>256</v>
      </c>
      <c r="L22" s="43">
        <v>-31</v>
      </c>
      <c r="M22" s="43">
        <v>-34</v>
      </c>
    </row>
    <row r="23" spans="1:15" ht="15" customHeight="1" x14ac:dyDescent="0.25">
      <c r="C23" s="29" t="s">
        <v>156</v>
      </c>
      <c r="F23" s="34">
        <v>126</v>
      </c>
      <c r="G23" s="34">
        <v>157</v>
      </c>
      <c r="H23" s="34">
        <v>250</v>
      </c>
      <c r="I23" s="34">
        <v>418</v>
      </c>
      <c r="J23" s="34">
        <v>424</v>
      </c>
      <c r="K23" s="34">
        <v>-519</v>
      </c>
      <c r="L23" s="34">
        <v>-255</v>
      </c>
      <c r="M23" s="34">
        <v>-268</v>
      </c>
    </row>
    <row r="24" spans="1:15" ht="15" customHeight="1" x14ac:dyDescent="0.25">
      <c r="C24" s="21" t="s">
        <v>79</v>
      </c>
      <c r="F24" s="41">
        <v>5</v>
      </c>
      <c r="G24" s="41">
        <v>9</v>
      </c>
      <c r="H24" s="41">
        <v>0</v>
      </c>
      <c r="I24" s="41">
        <v>2</v>
      </c>
      <c r="J24" s="41">
        <v>0</v>
      </c>
      <c r="K24" s="41">
        <v>0</v>
      </c>
      <c r="L24" s="41">
        <v>0</v>
      </c>
      <c r="M24" s="41">
        <v>2</v>
      </c>
    </row>
    <row r="25" spans="1:15" x14ac:dyDescent="0.25">
      <c r="C25" s="21" t="s">
        <v>112</v>
      </c>
      <c r="F25" s="95">
        <v>9</v>
      </c>
      <c r="G25" s="95">
        <v>-3</v>
      </c>
      <c r="H25" s="95">
        <v>12</v>
      </c>
      <c r="I25" s="95">
        <v>9</v>
      </c>
      <c r="J25" s="95">
        <v>13</v>
      </c>
      <c r="K25" s="95">
        <v>0</v>
      </c>
      <c r="L25" s="95">
        <v>3</v>
      </c>
      <c r="M25" s="95">
        <v>7</v>
      </c>
    </row>
    <row r="26" spans="1:15" ht="15" customHeight="1" thickBot="1" x14ac:dyDescent="0.3">
      <c r="C26" s="29" t="s">
        <v>134</v>
      </c>
      <c r="E26" s="36"/>
      <c r="F26" s="150">
        <v>122</v>
      </c>
      <c r="G26" s="150">
        <v>169</v>
      </c>
      <c r="H26" s="150">
        <v>238</v>
      </c>
      <c r="I26" s="150">
        <v>411</v>
      </c>
      <c r="J26" s="150">
        <v>411</v>
      </c>
      <c r="K26" s="150">
        <v>-519</v>
      </c>
      <c r="L26" s="150">
        <v>-258</v>
      </c>
      <c r="M26" s="150">
        <v>-273</v>
      </c>
      <c r="O26" s="164"/>
    </row>
    <row r="27" spans="1:15" ht="15.75" thickTop="1" x14ac:dyDescent="0.25">
      <c r="C27" s="21" t="s">
        <v>92</v>
      </c>
      <c r="F27" s="39">
        <v>15</v>
      </c>
      <c r="G27" s="39">
        <v>25</v>
      </c>
      <c r="H27" s="39">
        <v>82</v>
      </c>
      <c r="I27" s="39">
        <v>249</v>
      </c>
      <c r="J27" s="39">
        <v>100</v>
      </c>
      <c r="K27" s="39">
        <v>-590</v>
      </c>
      <c r="L27" s="39">
        <v>-273</v>
      </c>
      <c r="M27" s="39">
        <v>-315</v>
      </c>
      <c r="O27" s="165"/>
    </row>
    <row r="29" spans="1:15" ht="15" customHeight="1" x14ac:dyDescent="0.25">
      <c r="C29" s="21" t="s">
        <v>87</v>
      </c>
      <c r="E29" s="36"/>
      <c r="F29" s="37">
        <v>0.15</v>
      </c>
      <c r="G29" s="37">
        <v>0.11</v>
      </c>
      <c r="H29" s="37">
        <v>0.19</v>
      </c>
      <c r="I29" s="37">
        <v>0.17</v>
      </c>
      <c r="J29" s="37">
        <v>0.16</v>
      </c>
      <c r="K29" s="37">
        <v>0.12</v>
      </c>
      <c r="L29" s="37">
        <v>0.08</v>
      </c>
      <c r="M29" s="37">
        <v>0.08</v>
      </c>
    </row>
    <row r="30" spans="1:15" ht="15" customHeight="1" x14ac:dyDescent="0.25">
      <c r="E30" s="36"/>
      <c r="F30" s="37"/>
      <c r="G30" s="37"/>
      <c r="H30" s="37"/>
      <c r="I30" s="37"/>
      <c r="J30" s="37"/>
      <c r="K30" s="37"/>
      <c r="L30" s="37"/>
      <c r="M30" s="37"/>
    </row>
    <row r="31" spans="1:15" ht="15" customHeight="1" x14ac:dyDescent="0.25">
      <c r="C31" s="21" t="s">
        <v>102</v>
      </c>
      <c r="F31" s="172">
        <v>0.27586206896551724</v>
      </c>
      <c r="G31" s="172">
        <v>0.17801047120418848</v>
      </c>
      <c r="H31" s="172">
        <v>0.2012779552715655</v>
      </c>
      <c r="I31" s="172">
        <v>0.25886524822695034</v>
      </c>
      <c r="J31" s="172">
        <v>0.29215358931552587</v>
      </c>
      <c r="K31" s="172">
        <v>-0.97338403041825095</v>
      </c>
      <c r="L31" s="172">
        <v>0.10839160839160839</v>
      </c>
      <c r="M31" s="172">
        <v>0.11258278145695365</v>
      </c>
    </row>
    <row r="32" spans="1:15" x14ac:dyDescent="0.25">
      <c r="C32" s="21" t="s">
        <v>100</v>
      </c>
      <c r="F32" s="39">
        <v>4</v>
      </c>
      <c r="G32" s="39">
        <v>-11</v>
      </c>
      <c r="H32" s="39">
        <v>26</v>
      </c>
      <c r="I32" s="39">
        <v>-1</v>
      </c>
      <c r="J32" s="39">
        <v>-2</v>
      </c>
      <c r="K32" s="39">
        <v>-212</v>
      </c>
      <c r="L32" s="39">
        <v>-27</v>
      </c>
      <c r="M32" s="39">
        <v>36</v>
      </c>
    </row>
    <row r="33" spans="1:15" ht="8.25" customHeight="1" x14ac:dyDescent="0.25">
      <c r="C33" s="29"/>
    </row>
    <row r="34" spans="1:15" x14ac:dyDescent="0.25">
      <c r="C34" s="21" t="s">
        <v>127</v>
      </c>
      <c r="F34" s="159">
        <v>238</v>
      </c>
      <c r="G34" s="159">
        <v>283</v>
      </c>
      <c r="H34" s="159">
        <v>243</v>
      </c>
      <c r="I34" s="159">
        <v>262</v>
      </c>
      <c r="J34" s="159">
        <v>277</v>
      </c>
      <c r="K34" s="159">
        <v>268</v>
      </c>
      <c r="L34" s="159">
        <v>317</v>
      </c>
      <c r="M34" s="163">
        <v>292</v>
      </c>
    </row>
    <row r="35" spans="1:15" x14ac:dyDescent="0.25">
      <c r="C35" s="21" t="s">
        <v>129</v>
      </c>
      <c r="F35" s="159">
        <v>26</v>
      </c>
      <c r="G35" s="159">
        <v>31</v>
      </c>
      <c r="H35" s="159">
        <v>32</v>
      </c>
      <c r="I35" s="159">
        <v>33</v>
      </c>
      <c r="J35" s="159">
        <v>33</v>
      </c>
      <c r="K35" s="159">
        <v>32</v>
      </c>
      <c r="L35" s="159">
        <v>35</v>
      </c>
      <c r="M35" s="163">
        <v>34</v>
      </c>
    </row>
    <row r="36" spans="1:15" x14ac:dyDescent="0.25">
      <c r="C36" s="21" t="s">
        <v>128</v>
      </c>
      <c r="F36" s="159">
        <v>5</v>
      </c>
      <c r="G36" s="159">
        <v>7</v>
      </c>
      <c r="H36" s="159">
        <v>10</v>
      </c>
      <c r="I36" s="159">
        <v>7</v>
      </c>
      <c r="J36" s="159">
        <v>7</v>
      </c>
      <c r="K36" s="159">
        <v>6</v>
      </c>
      <c r="L36" s="159">
        <v>10</v>
      </c>
      <c r="M36" s="163">
        <v>8</v>
      </c>
    </row>
    <row r="37" spans="1:15" ht="15" customHeight="1" x14ac:dyDescent="0.25">
      <c r="A37" s="28"/>
      <c r="C37" s="21" t="s">
        <v>59</v>
      </c>
      <c r="F37" s="159">
        <v>-28</v>
      </c>
      <c r="G37" s="159">
        <v>32</v>
      </c>
      <c r="H37" s="159">
        <v>-83</v>
      </c>
      <c r="I37" s="159">
        <v>-347</v>
      </c>
      <c r="J37" s="159">
        <v>-143</v>
      </c>
      <c r="K37" s="159">
        <v>414</v>
      </c>
      <c r="L37" s="159">
        <v>288</v>
      </c>
      <c r="M37" s="163">
        <v>317</v>
      </c>
      <c r="N37" s="29"/>
      <c r="O37" s="164"/>
    </row>
    <row r="38" spans="1:15" ht="18" thickBot="1" x14ac:dyDescent="0.3">
      <c r="A38" s="28"/>
      <c r="C38" s="29" t="s">
        <v>135</v>
      </c>
      <c r="F38" s="150">
        <v>448</v>
      </c>
      <c r="G38" s="150">
        <v>594</v>
      </c>
      <c r="H38" s="150">
        <v>544</v>
      </c>
      <c r="I38" s="150">
        <v>566</v>
      </c>
      <c r="J38" s="150">
        <v>806</v>
      </c>
      <c r="K38" s="150">
        <v>505</v>
      </c>
      <c r="L38" s="150">
        <v>416</v>
      </c>
      <c r="M38" s="150">
        <v>407</v>
      </c>
      <c r="N38" s="29"/>
      <c r="O38" s="164"/>
    </row>
    <row r="39" spans="1:15" ht="15" customHeight="1" thickTop="1" x14ac:dyDescent="0.25">
      <c r="E39" s="36"/>
      <c r="F39" s="37"/>
      <c r="G39" s="37"/>
      <c r="H39" s="37"/>
      <c r="I39" s="37"/>
      <c r="J39" s="37"/>
      <c r="K39" s="37"/>
      <c r="L39" s="37"/>
      <c r="M39" s="37"/>
      <c r="O39" s="165"/>
    </row>
    <row r="40" spans="1:15" ht="15" customHeight="1" x14ac:dyDescent="0.25">
      <c r="A40" s="28"/>
      <c r="C40" s="21" t="s">
        <v>353</v>
      </c>
      <c r="F40" s="147">
        <v>312.90000000000009</v>
      </c>
      <c r="G40" s="147">
        <v>219.29999999999995</v>
      </c>
      <c r="H40" s="147">
        <v>42.90000000000007</v>
      </c>
      <c r="I40" s="147">
        <v>609.5</v>
      </c>
      <c r="J40" s="147">
        <v>228.50000000000003</v>
      </c>
      <c r="K40" s="147">
        <v>-56.099999999999973</v>
      </c>
      <c r="L40" s="147">
        <v>104.20000000000005</v>
      </c>
      <c r="M40" s="492">
        <v>167</v>
      </c>
    </row>
    <row r="41" spans="1:15" ht="15" customHeight="1" x14ac:dyDescent="0.25">
      <c r="A41" s="28"/>
      <c r="C41" s="99"/>
      <c r="D41" s="86" t="s">
        <v>96</v>
      </c>
      <c r="E41" s="99"/>
      <c r="F41" s="42">
        <v>20</v>
      </c>
      <c r="G41" s="42">
        <v>72</v>
      </c>
      <c r="H41" s="42">
        <v>12</v>
      </c>
      <c r="I41" s="42">
        <v>82</v>
      </c>
      <c r="J41" s="42">
        <v>20</v>
      </c>
      <c r="K41" s="42">
        <v>78</v>
      </c>
      <c r="L41" s="42">
        <v>17</v>
      </c>
      <c r="M41" s="427">
        <v>91</v>
      </c>
    </row>
    <row r="42" spans="1:15" ht="15" customHeight="1" x14ac:dyDescent="0.25">
      <c r="A42" s="28"/>
      <c r="C42" s="99"/>
      <c r="D42" s="86" t="s">
        <v>97</v>
      </c>
      <c r="E42" s="99"/>
      <c r="F42" s="42">
        <v>111</v>
      </c>
      <c r="G42" s="42">
        <v>53</v>
      </c>
      <c r="H42" s="42">
        <v>76</v>
      </c>
      <c r="I42" s="42">
        <v>75</v>
      </c>
      <c r="J42" s="42">
        <v>89</v>
      </c>
      <c r="K42" s="42">
        <v>81</v>
      </c>
      <c r="L42" s="42">
        <v>64</v>
      </c>
      <c r="M42" s="427">
        <v>45</v>
      </c>
    </row>
    <row r="43" spans="1:15" ht="15" customHeight="1" x14ac:dyDescent="0.25">
      <c r="A43" s="28"/>
      <c r="C43" s="21" t="s">
        <v>101</v>
      </c>
      <c r="F43" s="147">
        <v>-247.70000000000002</v>
      </c>
      <c r="G43" s="147">
        <v>-276.5</v>
      </c>
      <c r="H43" s="147">
        <v>-340.8</v>
      </c>
      <c r="I43" s="147">
        <v>-318.50000000000006</v>
      </c>
      <c r="J43" s="147">
        <v>-362.9</v>
      </c>
      <c r="K43" s="147">
        <v>-287.29999999999995</v>
      </c>
      <c r="L43" s="147">
        <v>-369.00000000000006</v>
      </c>
      <c r="M43" s="492">
        <v>-298.10000000000002</v>
      </c>
    </row>
    <row r="44" spans="1:15" ht="15" customHeight="1" x14ac:dyDescent="0.25">
      <c r="A44" s="28"/>
      <c r="D44" s="21" t="s">
        <v>83</v>
      </c>
      <c r="F44" s="42">
        <v>-240.8</v>
      </c>
      <c r="G44" s="42">
        <v>-294.10000000000002</v>
      </c>
      <c r="H44" s="42">
        <v>-340.8</v>
      </c>
      <c r="I44" s="42">
        <v>-304.60000000000002</v>
      </c>
      <c r="J44" s="42">
        <v>-364.4</v>
      </c>
      <c r="K44" s="42">
        <v>-349.6</v>
      </c>
      <c r="L44" s="42">
        <v>-356.8</v>
      </c>
      <c r="M44" s="427">
        <v>-320.3</v>
      </c>
    </row>
    <row r="45" spans="1:15" ht="15" customHeight="1" x14ac:dyDescent="0.25">
      <c r="A45" s="28"/>
      <c r="C45" s="21" t="s">
        <v>273</v>
      </c>
      <c r="F45" s="147">
        <v>-137.9</v>
      </c>
      <c r="G45" s="147">
        <v>36.700000000000003</v>
      </c>
      <c r="H45" s="147">
        <v>272</v>
      </c>
      <c r="I45" s="147">
        <v>-285.2</v>
      </c>
      <c r="J45" s="147">
        <v>3.7999999999999918</v>
      </c>
      <c r="K45" s="147">
        <v>461.40000000000003</v>
      </c>
      <c r="L45" s="147">
        <v>263</v>
      </c>
      <c r="M45" s="492">
        <v>147.5</v>
      </c>
    </row>
    <row r="46" spans="1:15" ht="15" customHeight="1" x14ac:dyDescent="0.25">
      <c r="A46" s="28"/>
      <c r="D46" s="21" t="s">
        <v>0</v>
      </c>
      <c r="F46" s="42">
        <v>-66.8</v>
      </c>
      <c r="G46" s="42">
        <v>-66.5</v>
      </c>
      <c r="H46" s="42">
        <v>-70.900000000000006</v>
      </c>
      <c r="I46" s="42">
        <v>-70.099999999999994</v>
      </c>
      <c r="J46" s="42">
        <v>-69.5</v>
      </c>
      <c r="K46" s="42">
        <v>-69.900000000000006</v>
      </c>
      <c r="L46" s="42">
        <v>-70.8</v>
      </c>
      <c r="M46" s="427">
        <v>-69.900000000000006</v>
      </c>
    </row>
    <row r="47" spans="1:15" ht="15" customHeight="1" x14ac:dyDescent="0.25">
      <c r="A47" s="28"/>
      <c r="C47" s="21" t="s">
        <v>2</v>
      </c>
      <c r="F47" s="170">
        <v>54.5</v>
      </c>
      <c r="G47" s="170">
        <v>-6.6</v>
      </c>
      <c r="H47" s="170">
        <v>-0.4</v>
      </c>
      <c r="I47" s="170">
        <v>17.899999999999999</v>
      </c>
      <c r="J47" s="170">
        <v>5.5</v>
      </c>
      <c r="K47" s="170">
        <v>3.3</v>
      </c>
      <c r="L47" s="170">
        <v>2.2000000000000002</v>
      </c>
      <c r="M47" s="493">
        <v>-10</v>
      </c>
    </row>
    <row r="48" spans="1:15" ht="15" customHeight="1" x14ac:dyDescent="0.25">
      <c r="A48" s="28"/>
      <c r="F48" s="46"/>
      <c r="G48" s="46"/>
      <c r="H48" s="46"/>
      <c r="I48" s="46"/>
      <c r="J48" s="46"/>
      <c r="K48" s="46"/>
      <c r="L48" s="46"/>
      <c r="M48" s="482"/>
    </row>
    <row r="49" spans="1:17" ht="15" customHeight="1" x14ac:dyDescent="0.25">
      <c r="A49" s="28"/>
      <c r="C49" s="29" t="s">
        <v>93</v>
      </c>
      <c r="F49" s="148">
        <v>-18.199999999999932</v>
      </c>
      <c r="G49" s="148">
        <v>-27.100000000000051</v>
      </c>
      <c r="H49" s="148">
        <v>-26.299999999999919</v>
      </c>
      <c r="I49" s="148">
        <v>23.699999999999932</v>
      </c>
      <c r="J49" s="148">
        <v>-125.09999999999994</v>
      </c>
      <c r="K49" s="148">
        <v>121.30000000000013</v>
      </c>
      <c r="L49" s="148">
        <v>0.39999999999997726</v>
      </c>
      <c r="M49" s="169">
        <v>6.8000000000000114</v>
      </c>
    </row>
    <row r="50" spans="1:17" ht="15" customHeight="1" x14ac:dyDescent="0.25">
      <c r="A50" s="28"/>
      <c r="F50" s="41"/>
      <c r="G50" s="41"/>
      <c r="H50" s="41"/>
      <c r="I50" s="41"/>
      <c r="J50" s="41"/>
      <c r="K50" s="41"/>
      <c r="L50" s="41"/>
      <c r="M50" s="42"/>
    </row>
    <row r="51" spans="1:17" ht="15" customHeight="1" x14ac:dyDescent="0.25">
      <c r="C51" s="21" t="s">
        <v>44</v>
      </c>
      <c r="F51" s="39">
        <v>752</v>
      </c>
      <c r="G51" s="39">
        <v>847</v>
      </c>
      <c r="H51" s="39">
        <v>1234</v>
      </c>
      <c r="I51" s="39">
        <v>1041</v>
      </c>
      <c r="J51" s="39">
        <v>1154</v>
      </c>
      <c r="K51" s="39">
        <v>760</v>
      </c>
      <c r="L51" s="39">
        <v>1202</v>
      </c>
      <c r="M51" s="39">
        <v>1021</v>
      </c>
    </row>
    <row r="52" spans="1:17" ht="15" customHeight="1" x14ac:dyDescent="0.25">
      <c r="C52" s="86" t="s">
        <v>98</v>
      </c>
      <c r="D52" s="99"/>
      <c r="E52" s="99"/>
      <c r="F52" s="111">
        <v>3313</v>
      </c>
      <c r="G52" s="111">
        <v>3378</v>
      </c>
      <c r="H52" s="111">
        <v>3363</v>
      </c>
      <c r="I52" s="111">
        <v>3370</v>
      </c>
      <c r="J52" s="111">
        <v>3415</v>
      </c>
      <c r="K52" s="111">
        <v>4294</v>
      </c>
      <c r="L52" s="111">
        <v>4321</v>
      </c>
      <c r="M52" s="111">
        <v>4834</v>
      </c>
    </row>
    <row r="53" spans="1:17" ht="15" customHeight="1" x14ac:dyDescent="0.25">
      <c r="C53" s="21" t="s">
        <v>5</v>
      </c>
      <c r="F53" s="40">
        <v>302</v>
      </c>
      <c r="G53" s="40">
        <v>273</v>
      </c>
      <c r="H53" s="40">
        <v>259</v>
      </c>
      <c r="I53" s="40">
        <v>286</v>
      </c>
      <c r="J53" s="40">
        <v>153</v>
      </c>
      <c r="K53" s="40">
        <v>277</v>
      </c>
      <c r="L53" s="40">
        <v>282</v>
      </c>
      <c r="M53" s="40">
        <v>294</v>
      </c>
    </row>
    <row r="54" spans="1:17" ht="15" customHeight="1" x14ac:dyDescent="0.25">
      <c r="A54" s="28"/>
      <c r="C54" s="29" t="s">
        <v>94</v>
      </c>
      <c r="F54" s="34">
        <v>3763</v>
      </c>
      <c r="G54" s="34">
        <v>3952</v>
      </c>
      <c r="H54" s="34">
        <v>4338</v>
      </c>
      <c r="I54" s="34">
        <v>4125</v>
      </c>
      <c r="J54" s="34">
        <v>4416</v>
      </c>
      <c r="K54" s="34">
        <v>4777</v>
      </c>
      <c r="L54" s="34">
        <v>5241</v>
      </c>
      <c r="M54" s="34">
        <v>5561</v>
      </c>
    </row>
    <row r="55" spans="1:17" ht="12" customHeight="1" x14ac:dyDescent="0.25"/>
    <row r="56" spans="1:17" ht="15" customHeight="1" x14ac:dyDescent="0.25">
      <c r="A56" s="25"/>
      <c r="B56" s="26" t="s">
        <v>113</v>
      </c>
      <c r="C56" s="25"/>
      <c r="D56" s="25"/>
      <c r="E56" s="25"/>
      <c r="F56" s="25"/>
      <c r="G56" s="25"/>
      <c r="H56" s="25"/>
      <c r="I56" s="25"/>
      <c r="J56" s="25"/>
      <c r="K56" s="25"/>
      <c r="L56" s="25"/>
      <c r="M56" s="25"/>
    </row>
    <row r="57" spans="1:17" x14ac:dyDescent="0.25">
      <c r="D57" s="21" t="s">
        <v>220</v>
      </c>
      <c r="F57" s="156">
        <v>1005</v>
      </c>
      <c r="G57" s="156">
        <v>1165</v>
      </c>
      <c r="H57" s="156">
        <v>1099</v>
      </c>
      <c r="I57" s="156">
        <v>1173</v>
      </c>
      <c r="J57" s="156">
        <v>1290</v>
      </c>
      <c r="K57" s="156">
        <v>1015</v>
      </c>
      <c r="L57" s="156">
        <v>1426</v>
      </c>
      <c r="M57" s="156">
        <v>1246</v>
      </c>
    </row>
    <row r="58" spans="1:17" x14ac:dyDescent="0.25">
      <c r="D58" s="21" t="s">
        <v>1</v>
      </c>
      <c r="F58" s="85">
        <v>526</v>
      </c>
      <c r="G58" s="85">
        <v>557</v>
      </c>
      <c r="H58" s="85">
        <v>570</v>
      </c>
      <c r="I58" s="85">
        <v>710</v>
      </c>
      <c r="J58" s="85">
        <v>695</v>
      </c>
      <c r="K58" s="85">
        <v>686</v>
      </c>
      <c r="L58" s="85">
        <v>667</v>
      </c>
      <c r="M58" s="85">
        <v>650</v>
      </c>
    </row>
    <row r="59" spans="1:17" x14ac:dyDescent="0.25">
      <c r="D59" s="21" t="s">
        <v>99</v>
      </c>
      <c r="F59" s="85">
        <v>1399</v>
      </c>
      <c r="G59" s="85">
        <v>1088</v>
      </c>
      <c r="H59" s="85">
        <v>934</v>
      </c>
      <c r="I59" s="85">
        <v>1175</v>
      </c>
      <c r="J59" s="85">
        <v>1592</v>
      </c>
      <c r="K59" s="85">
        <v>1146</v>
      </c>
      <c r="L59" s="85">
        <v>937</v>
      </c>
      <c r="M59" s="85">
        <v>1034</v>
      </c>
    </row>
    <row r="60" spans="1:17" ht="15" customHeight="1" x14ac:dyDescent="0.25">
      <c r="D60" s="21" t="s">
        <v>136</v>
      </c>
      <c r="F60" s="43">
        <v>-119</v>
      </c>
      <c r="G60" s="43">
        <v>6</v>
      </c>
      <c r="H60" s="43">
        <v>18</v>
      </c>
      <c r="I60" s="43">
        <v>-53</v>
      </c>
      <c r="J60" s="43">
        <v>-125</v>
      </c>
      <c r="K60" s="43">
        <v>127</v>
      </c>
      <c r="L60" s="43">
        <v>-32</v>
      </c>
      <c r="M60" s="43">
        <v>-106</v>
      </c>
    </row>
    <row r="61" spans="1:17" ht="15" customHeight="1" x14ac:dyDescent="0.25">
      <c r="A61" s="28"/>
      <c r="C61" s="29" t="s">
        <v>95</v>
      </c>
      <c r="F61" s="34">
        <v>2811</v>
      </c>
      <c r="G61" s="34">
        <v>2816</v>
      </c>
      <c r="H61" s="34">
        <v>2621</v>
      </c>
      <c r="I61" s="34">
        <v>3005</v>
      </c>
      <c r="J61" s="34">
        <v>3452</v>
      </c>
      <c r="K61" s="34">
        <v>2974</v>
      </c>
      <c r="L61" s="34">
        <v>2998</v>
      </c>
      <c r="M61" s="34">
        <v>2824</v>
      </c>
      <c r="P61" s="164"/>
      <c r="Q61" s="165"/>
    </row>
    <row r="62" spans="1:17" ht="7.5" customHeight="1" x14ac:dyDescent="0.25">
      <c r="P62" s="45"/>
    </row>
    <row r="63" spans="1:17" ht="15" customHeight="1" x14ac:dyDescent="0.25">
      <c r="D63" s="21" t="s">
        <v>220</v>
      </c>
      <c r="F63" s="156">
        <v>8</v>
      </c>
      <c r="G63" s="156">
        <v>44</v>
      </c>
      <c r="H63" s="156">
        <v>139</v>
      </c>
      <c r="I63" s="156">
        <v>-8</v>
      </c>
      <c r="J63" s="156">
        <v>102</v>
      </c>
      <c r="K63" s="156">
        <v>-98</v>
      </c>
      <c r="L63" s="156">
        <v>-48</v>
      </c>
      <c r="M63" s="156">
        <v>-104</v>
      </c>
    </row>
    <row r="64" spans="1:17" ht="15" customHeight="1" x14ac:dyDescent="0.25">
      <c r="D64" s="21" t="s">
        <v>1</v>
      </c>
      <c r="F64" s="85">
        <v>109</v>
      </c>
      <c r="G64" s="85">
        <v>123</v>
      </c>
      <c r="H64" s="85">
        <v>157</v>
      </c>
      <c r="I64" s="85">
        <v>194</v>
      </c>
      <c r="J64" s="85">
        <v>229</v>
      </c>
      <c r="K64" s="85">
        <v>58</v>
      </c>
      <c r="L64" s="85">
        <v>177</v>
      </c>
      <c r="M64" s="85">
        <v>195</v>
      </c>
    </row>
    <row r="65" spans="3:17" ht="15" customHeight="1" x14ac:dyDescent="0.25">
      <c r="D65" s="21" t="s">
        <v>99</v>
      </c>
      <c r="F65" s="85">
        <v>56</v>
      </c>
      <c r="G65" s="85">
        <v>79</v>
      </c>
      <c r="H65" s="85">
        <v>98</v>
      </c>
      <c r="I65" s="85">
        <v>109</v>
      </c>
      <c r="J65" s="85">
        <v>96</v>
      </c>
      <c r="K65" s="85">
        <v>-26</v>
      </c>
      <c r="L65" s="85">
        <v>-422</v>
      </c>
      <c r="M65" s="85">
        <v>-41</v>
      </c>
    </row>
    <row r="66" spans="3:17" ht="15" customHeight="1" x14ac:dyDescent="0.25">
      <c r="D66" s="21" t="s">
        <v>136</v>
      </c>
      <c r="F66" s="171">
        <v>-58</v>
      </c>
      <c r="G66" s="171">
        <v>-146</v>
      </c>
      <c r="H66" s="171">
        <v>-56</v>
      </c>
      <c r="I66" s="171">
        <v>-51</v>
      </c>
      <c r="J66" s="171">
        <v>-88</v>
      </c>
      <c r="K66" s="171">
        <v>-34</v>
      </c>
      <c r="L66" s="171">
        <v>-79</v>
      </c>
      <c r="M66" s="171">
        <v>-86</v>
      </c>
    </row>
    <row r="67" spans="3:17" ht="15" customHeight="1" x14ac:dyDescent="0.25">
      <c r="C67" s="29" t="s">
        <v>170</v>
      </c>
      <c r="F67" s="34">
        <v>115</v>
      </c>
      <c r="G67" s="34">
        <v>100</v>
      </c>
      <c r="H67" s="34">
        <v>338</v>
      </c>
      <c r="I67" s="34">
        <v>244</v>
      </c>
      <c r="J67" s="34">
        <v>339</v>
      </c>
      <c r="K67" s="34">
        <v>-100</v>
      </c>
      <c r="L67" s="34">
        <v>-372</v>
      </c>
      <c r="M67" s="34">
        <v>-36</v>
      </c>
      <c r="O67" s="99"/>
    </row>
    <row r="68" spans="3:17" ht="7.5" customHeight="1" x14ac:dyDescent="0.25">
      <c r="C68" s="29"/>
      <c r="F68" s="35"/>
      <c r="G68" s="35"/>
      <c r="H68" s="35"/>
      <c r="I68" s="35"/>
      <c r="J68" s="35"/>
      <c r="K68" s="35"/>
      <c r="L68" s="35"/>
      <c r="M68" s="35"/>
    </row>
    <row r="69" spans="3:17" ht="17.25" x14ac:dyDescent="0.25">
      <c r="D69" s="21" t="s">
        <v>334</v>
      </c>
      <c r="F69" s="82">
        <v>1475</v>
      </c>
      <c r="G69" s="82">
        <v>1622</v>
      </c>
      <c r="H69" s="82">
        <v>1498</v>
      </c>
      <c r="I69" s="82">
        <v>1546</v>
      </c>
      <c r="J69" s="82">
        <v>1571</v>
      </c>
      <c r="K69" s="82">
        <v>1330</v>
      </c>
      <c r="L69" s="82">
        <v>1936</v>
      </c>
      <c r="M69" s="82">
        <v>1406</v>
      </c>
    </row>
    <row r="70" spans="3:17" ht="17.25" x14ac:dyDescent="0.25">
      <c r="D70" s="21" t="s">
        <v>137</v>
      </c>
      <c r="F70" s="82">
        <v>1996</v>
      </c>
      <c r="G70" s="82">
        <v>2239</v>
      </c>
      <c r="H70" s="82">
        <v>2113</v>
      </c>
      <c r="I70" s="82">
        <v>2343</v>
      </c>
      <c r="J70" s="82">
        <v>2278.6663699999999</v>
      </c>
      <c r="K70" s="82">
        <v>2233</v>
      </c>
      <c r="L70" s="82">
        <v>2159</v>
      </c>
      <c r="M70" s="82">
        <v>2019</v>
      </c>
    </row>
    <row r="71" spans="3:17" x14ac:dyDescent="0.25">
      <c r="D71" s="21" t="s">
        <v>99</v>
      </c>
      <c r="F71" s="82">
        <v>2879</v>
      </c>
      <c r="G71" s="82">
        <v>2240</v>
      </c>
      <c r="H71" s="82">
        <v>1847</v>
      </c>
      <c r="I71" s="82">
        <v>2232</v>
      </c>
      <c r="J71" s="82">
        <v>2803</v>
      </c>
      <c r="K71" s="82">
        <v>2075</v>
      </c>
      <c r="L71" s="82">
        <v>1618</v>
      </c>
      <c r="M71" s="82">
        <v>1520</v>
      </c>
    </row>
    <row r="72" spans="3:17" x14ac:dyDescent="0.25">
      <c r="D72" s="21" t="s">
        <v>77</v>
      </c>
      <c r="F72" s="82">
        <v>297</v>
      </c>
      <c r="G72" s="82">
        <v>432</v>
      </c>
      <c r="H72" s="82">
        <v>361</v>
      </c>
      <c r="I72" s="82">
        <v>301</v>
      </c>
      <c r="J72" s="82">
        <v>232</v>
      </c>
      <c r="K72" s="82">
        <v>540</v>
      </c>
      <c r="L72" s="82">
        <v>379</v>
      </c>
      <c r="M72" s="82">
        <v>368</v>
      </c>
    </row>
    <row r="73" spans="3:17" x14ac:dyDescent="0.25">
      <c r="C73" s="29" t="s">
        <v>114</v>
      </c>
      <c r="F73" s="178">
        <v>6647</v>
      </c>
      <c r="G73" s="178">
        <v>6533</v>
      </c>
      <c r="H73" s="178">
        <v>5819</v>
      </c>
      <c r="I73" s="178">
        <v>6422</v>
      </c>
      <c r="J73" s="178">
        <v>6884.6663699999999</v>
      </c>
      <c r="K73" s="178">
        <v>6178</v>
      </c>
      <c r="L73" s="178">
        <v>6092</v>
      </c>
      <c r="M73" s="178">
        <v>5313</v>
      </c>
      <c r="P73" s="164"/>
      <c r="Q73" s="45"/>
    </row>
    <row r="74" spans="3:17" ht="17.25" x14ac:dyDescent="0.25">
      <c r="C74" s="48" t="s">
        <v>318</v>
      </c>
      <c r="D74" s="48"/>
      <c r="E74" s="48"/>
      <c r="F74" s="426">
        <v>1001</v>
      </c>
      <c r="G74" s="426">
        <v>1135</v>
      </c>
      <c r="H74" s="426">
        <v>681</v>
      </c>
      <c r="I74" s="426">
        <v>900</v>
      </c>
      <c r="J74" s="426">
        <v>996</v>
      </c>
      <c r="K74" s="426">
        <v>520</v>
      </c>
      <c r="L74" s="426">
        <v>501</v>
      </c>
      <c r="M74" s="426">
        <v>626</v>
      </c>
      <c r="O74" s="99"/>
    </row>
    <row r="75" spans="3:17" x14ac:dyDescent="0.25">
      <c r="I75" s="23"/>
      <c r="M75" s="23"/>
    </row>
    <row r="76" spans="3:17" x14ac:dyDescent="0.25">
      <c r="H76" s="109"/>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51" orientation="landscape" r:id="rId1"/>
  <headerFooter>
    <oddFooter>&amp;RPerformance Data, 1</oddFooter>
  </headerFooter>
  <customProperties>
    <customPr name="IbpWorksheetKeyString_GUID" r:id="rId2"/>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FF0000"/>
    <pageSetUpPr fitToPage="1"/>
  </sheetPr>
  <dimension ref="A1:BT33"/>
  <sheetViews>
    <sheetView showGridLines="0" workbookViewId="0">
      <selection activeCell="W5" sqref="W5"/>
    </sheetView>
  </sheetViews>
  <sheetFormatPr defaultColWidth="9" defaultRowHeight="15" x14ac:dyDescent="0.25"/>
  <cols>
    <col min="1" max="1" width="28.5703125" customWidth="1"/>
    <col min="2" max="2" width="2" customWidth="1"/>
    <col min="4" max="4" width="0" hidden="1" customWidth="1"/>
    <col min="6" max="6" width="2" customWidth="1"/>
    <col min="8" max="8" width="0" hidden="1" customWidth="1"/>
    <col min="10" max="10" width="2" customWidth="1"/>
    <col min="12" max="12" width="9" hidden="1" customWidth="1"/>
    <col min="14" max="14" width="2" customWidth="1"/>
    <col min="16" max="16" width="0" hidden="1" customWidth="1"/>
    <col min="18" max="18" width="2" customWidth="1"/>
    <col min="23" max="23" width="13" bestFit="1" customWidth="1"/>
  </cols>
  <sheetData>
    <row r="1" spans="1:72" ht="18.75" x14ac:dyDescent="0.3">
      <c r="A1" s="544" t="s">
        <v>252</v>
      </c>
      <c r="B1" s="544"/>
      <c r="C1" s="544"/>
      <c r="D1" s="544"/>
      <c r="E1" s="544"/>
      <c r="F1" s="544"/>
      <c r="G1" s="544"/>
      <c r="H1" s="544"/>
      <c r="I1" s="544"/>
      <c r="J1" s="544"/>
      <c r="K1" s="544"/>
      <c r="L1" s="544"/>
      <c r="M1" s="544"/>
      <c r="N1" s="544"/>
      <c r="O1" s="544"/>
      <c r="P1" s="544"/>
      <c r="Q1" s="544"/>
      <c r="R1" s="544"/>
      <c r="S1" s="544"/>
      <c r="T1" s="544"/>
      <c r="U1" s="544"/>
      <c r="V1" s="334"/>
      <c r="W1" s="21" t="s">
        <v>279</v>
      </c>
      <c r="X1" s="334"/>
      <c r="Z1" s="334"/>
      <c r="AA1" s="334"/>
      <c r="AB1" s="334"/>
      <c r="AC1" s="334"/>
      <c r="AD1" s="334"/>
      <c r="AE1" s="334"/>
      <c r="AF1" s="334"/>
      <c r="AG1" s="334"/>
      <c r="AH1" s="334"/>
      <c r="AI1" s="334"/>
      <c r="AJ1" s="334"/>
      <c r="AK1" s="334"/>
      <c r="AL1" s="334"/>
      <c r="AM1" s="334"/>
      <c r="AN1" s="334"/>
      <c r="AO1" s="334"/>
      <c r="AP1" s="334"/>
      <c r="AQ1" s="334"/>
      <c r="AR1" s="334"/>
      <c r="AS1" s="334"/>
      <c r="AT1" s="334"/>
      <c r="AU1" s="334"/>
      <c r="AV1" s="334"/>
      <c r="AW1" s="334"/>
      <c r="AX1" s="334"/>
      <c r="AY1" s="334"/>
      <c r="AZ1" s="334"/>
      <c r="BA1" s="334"/>
      <c r="BB1" s="334"/>
      <c r="BC1" s="334"/>
      <c r="BD1" s="334"/>
      <c r="BE1" s="334"/>
      <c r="BF1" s="334"/>
      <c r="BG1" s="334"/>
      <c r="BH1" s="334"/>
      <c r="BI1" s="334"/>
      <c r="BJ1" s="334"/>
      <c r="BK1" s="334"/>
      <c r="BL1" s="334"/>
      <c r="BM1" s="334"/>
      <c r="BN1" s="334"/>
      <c r="BO1" s="334"/>
      <c r="BP1" s="334"/>
      <c r="BQ1" s="334"/>
      <c r="BR1" s="334"/>
      <c r="BS1" s="334"/>
      <c r="BT1" s="334"/>
    </row>
    <row r="2" spans="1:72" ht="19.5" thickBot="1" x14ac:dyDescent="0.35">
      <c r="A2" s="544"/>
      <c r="B2" s="544"/>
      <c r="C2" s="544"/>
      <c r="D2" s="544"/>
      <c r="E2" s="544"/>
      <c r="F2" s="544"/>
      <c r="G2" s="544"/>
      <c r="H2" s="544"/>
      <c r="I2" s="544"/>
      <c r="J2" s="544"/>
      <c r="K2" s="544"/>
      <c r="L2" s="544"/>
      <c r="M2" s="544"/>
      <c r="N2" s="544"/>
      <c r="O2" s="544"/>
      <c r="P2" s="544"/>
      <c r="Q2" s="544"/>
      <c r="R2" s="544"/>
      <c r="S2" s="544"/>
      <c r="T2" s="544"/>
      <c r="U2" s="544"/>
      <c r="V2" s="330"/>
      <c r="W2" s="330"/>
      <c r="X2" s="330"/>
      <c r="Y2" s="330"/>
      <c r="Z2" s="330"/>
      <c r="AA2" s="330"/>
      <c r="AB2" s="330"/>
      <c r="AC2" s="330"/>
      <c r="AD2" s="330"/>
      <c r="AE2" s="330"/>
      <c r="AF2" s="330"/>
      <c r="AG2" s="330"/>
      <c r="AH2" s="330"/>
      <c r="AI2" s="330"/>
      <c r="AJ2" s="330"/>
      <c r="AK2" s="330"/>
      <c r="AL2" s="330"/>
      <c r="AM2" s="330"/>
      <c r="AN2" s="330"/>
      <c r="AO2" s="330"/>
      <c r="AP2" s="330"/>
      <c r="AQ2" s="330"/>
      <c r="AR2" s="330"/>
      <c r="AS2" s="330"/>
      <c r="AT2" s="330"/>
      <c r="AU2" s="330"/>
      <c r="AV2" s="330"/>
      <c r="AW2" s="330"/>
      <c r="AX2" s="330"/>
      <c r="AY2" s="330"/>
      <c r="AZ2" s="330"/>
      <c r="BA2" s="330"/>
      <c r="BB2" s="330"/>
      <c r="BC2" s="330"/>
      <c r="BD2" s="330"/>
      <c r="BE2" s="330"/>
      <c r="BF2" s="330"/>
      <c r="BG2" s="330"/>
      <c r="BH2" s="330"/>
      <c r="BI2" s="330"/>
      <c r="BJ2" s="330"/>
      <c r="BK2" s="330"/>
      <c r="BL2" s="330"/>
      <c r="BM2" s="330"/>
      <c r="BN2" s="330"/>
      <c r="BO2" s="330"/>
      <c r="BP2" s="330"/>
      <c r="BQ2" s="330"/>
      <c r="BR2" s="330"/>
      <c r="BS2" s="330"/>
      <c r="BT2" s="330"/>
    </row>
    <row r="3" spans="1:72" ht="19.5" thickBot="1" x14ac:dyDescent="0.35">
      <c r="A3" s="331"/>
      <c r="C3" s="541" t="s">
        <v>159</v>
      </c>
      <c r="D3" s="542"/>
      <c r="E3" s="543"/>
      <c r="G3" s="541" t="s">
        <v>160</v>
      </c>
      <c r="H3" s="542"/>
      <c r="I3" s="543"/>
      <c r="K3" s="541" t="s">
        <v>161</v>
      </c>
      <c r="L3" s="542"/>
      <c r="M3" s="543"/>
      <c r="O3" s="541" t="s">
        <v>162</v>
      </c>
      <c r="P3" s="542"/>
      <c r="Q3" s="543"/>
      <c r="S3" s="541" t="s">
        <v>237</v>
      </c>
      <c r="T3" s="542"/>
      <c r="U3" s="543"/>
    </row>
    <row r="4" spans="1:72" ht="26.25" x14ac:dyDescent="0.4">
      <c r="A4" s="197" t="s">
        <v>238</v>
      </c>
      <c r="C4" s="335"/>
      <c r="D4" s="336"/>
      <c r="E4" s="337"/>
      <c r="G4" s="335"/>
      <c r="H4" s="336"/>
      <c r="I4" s="337"/>
      <c r="K4" s="335"/>
      <c r="L4" s="336"/>
      <c r="M4" s="337"/>
      <c r="O4" s="335"/>
      <c r="P4" s="336"/>
      <c r="Q4" s="337"/>
      <c r="S4" s="335"/>
      <c r="T4" s="336"/>
      <c r="U4" s="337"/>
      <c r="W4" s="515" t="s">
        <v>363</v>
      </c>
      <c r="X4" s="344"/>
      <c r="Y4" s="456"/>
    </row>
    <row r="5" spans="1:72" x14ac:dyDescent="0.25">
      <c r="A5" s="195"/>
      <c r="C5" s="437">
        <v>2021</v>
      </c>
      <c r="D5" s="344" t="s">
        <v>169</v>
      </c>
      <c r="E5" s="338" t="s">
        <v>169</v>
      </c>
      <c r="G5" s="437">
        <v>2021</v>
      </c>
      <c r="H5" s="344" t="s">
        <v>169</v>
      </c>
      <c r="I5" s="338" t="s">
        <v>169</v>
      </c>
      <c r="K5" s="437">
        <v>2021</v>
      </c>
      <c r="L5" s="344" t="s">
        <v>340</v>
      </c>
      <c r="M5" s="338" t="s">
        <v>169</v>
      </c>
      <c r="O5" s="437">
        <v>2021</v>
      </c>
      <c r="P5" s="344" t="s">
        <v>340</v>
      </c>
      <c r="Q5" s="338" t="s">
        <v>169</v>
      </c>
      <c r="S5" s="437">
        <v>2021</v>
      </c>
      <c r="T5" s="344" t="s">
        <v>340</v>
      </c>
      <c r="U5" s="338" t="s">
        <v>260</v>
      </c>
    </row>
    <row r="6" spans="1:72" x14ac:dyDescent="0.25">
      <c r="A6" s="339" t="s">
        <v>6</v>
      </c>
      <c r="C6" s="391"/>
      <c r="D6" s="392"/>
      <c r="E6" s="393"/>
      <c r="G6" s="391"/>
      <c r="H6" s="392"/>
      <c r="I6" s="393"/>
      <c r="K6" s="391"/>
      <c r="L6" s="392"/>
      <c r="M6" s="393"/>
      <c r="O6" s="391"/>
      <c r="P6" s="392"/>
      <c r="Q6" s="393"/>
      <c r="S6" s="391"/>
      <c r="T6" s="392"/>
      <c r="U6" s="393"/>
      <c r="W6" s="389"/>
    </row>
    <row r="7" spans="1:72" x14ac:dyDescent="0.25">
      <c r="A7" s="340" t="s">
        <v>19</v>
      </c>
      <c r="C7" s="391">
        <v>1001</v>
      </c>
      <c r="D7" s="392">
        <v>1496</v>
      </c>
      <c r="E7" s="393">
        <v>1496</v>
      </c>
      <c r="G7" s="391">
        <v>1175</v>
      </c>
      <c r="H7" s="392">
        <v>1801</v>
      </c>
      <c r="I7" s="393">
        <v>1801</v>
      </c>
      <c r="K7" s="391">
        <v>1281</v>
      </c>
      <c r="L7" s="392">
        <v>1616</v>
      </c>
      <c r="M7" s="393">
        <v>1578</v>
      </c>
      <c r="O7" s="391">
        <v>1466</v>
      </c>
      <c r="P7" s="392">
        <v>1913</v>
      </c>
      <c r="Q7" s="393">
        <v>1310</v>
      </c>
      <c r="S7" s="391">
        <f t="shared" ref="S7:S9" si="0">+C7+G7+K7+O7</f>
        <v>4923</v>
      </c>
      <c r="T7" s="392">
        <v>6407</v>
      </c>
      <c r="U7" s="393">
        <v>6184</v>
      </c>
      <c r="W7" s="389"/>
    </row>
    <row r="8" spans="1:72" x14ac:dyDescent="0.25">
      <c r="A8" s="340" t="s">
        <v>240</v>
      </c>
      <c r="C8" s="345">
        <f>+C7-C9</f>
        <v>828</v>
      </c>
      <c r="D8" s="346">
        <f>+D7-D9</f>
        <v>968</v>
      </c>
      <c r="E8" s="438">
        <f>+E7-E9</f>
        <v>968</v>
      </c>
      <c r="G8" s="345">
        <v>866</v>
      </c>
      <c r="H8" s="346">
        <f>+H7-H9</f>
        <v>1159</v>
      </c>
      <c r="I8" s="438">
        <f>+I7-I9</f>
        <v>1159</v>
      </c>
      <c r="K8" s="345">
        <f>+K7-K9</f>
        <v>917</v>
      </c>
      <c r="L8" s="346">
        <f>+L7-L9</f>
        <v>1217</v>
      </c>
      <c r="M8" s="438">
        <f>+M7-M9</f>
        <v>1220</v>
      </c>
      <c r="O8" s="345">
        <v>1006</v>
      </c>
      <c r="P8" s="346">
        <v>1314</v>
      </c>
      <c r="Q8" s="438">
        <v>1078</v>
      </c>
      <c r="S8" s="345">
        <f t="shared" si="0"/>
        <v>3617</v>
      </c>
      <c r="T8" s="346">
        <v>4437</v>
      </c>
      <c r="U8" s="393">
        <v>4425</v>
      </c>
      <c r="W8" s="389"/>
    </row>
    <row r="9" spans="1:72" x14ac:dyDescent="0.25">
      <c r="A9" s="340" t="s">
        <v>241</v>
      </c>
      <c r="C9" s="391">
        <v>173</v>
      </c>
      <c r="D9" s="392">
        <v>528</v>
      </c>
      <c r="E9" s="393">
        <v>528</v>
      </c>
      <c r="G9" s="391">
        <v>309</v>
      </c>
      <c r="H9" s="392">
        <v>642</v>
      </c>
      <c r="I9" s="393">
        <v>642</v>
      </c>
      <c r="K9" s="391">
        <v>364</v>
      </c>
      <c r="L9" s="392">
        <v>399</v>
      </c>
      <c r="M9" s="393">
        <v>358</v>
      </c>
      <c r="O9" s="391">
        <v>460</v>
      </c>
      <c r="P9" s="392">
        <v>599</v>
      </c>
      <c r="Q9" s="393">
        <v>232</v>
      </c>
      <c r="S9" s="391">
        <f t="shared" si="0"/>
        <v>1306</v>
      </c>
      <c r="T9" s="392">
        <v>1970</v>
      </c>
      <c r="U9" s="465">
        <v>1759</v>
      </c>
      <c r="W9" s="461"/>
    </row>
    <row r="10" spans="1:72" x14ac:dyDescent="0.25">
      <c r="A10" s="341" t="s">
        <v>253</v>
      </c>
      <c r="C10" s="394">
        <v>0.17199999999999999</v>
      </c>
      <c r="D10" s="395">
        <v>0.35299999999999998</v>
      </c>
      <c r="E10" s="396">
        <v>0.35299999999999998</v>
      </c>
      <c r="G10" s="394">
        <v>0.26</v>
      </c>
      <c r="H10" s="395">
        <v>0.35599999999999998</v>
      </c>
      <c r="I10" s="396">
        <v>0.35599999999999998</v>
      </c>
      <c r="K10" s="394">
        <v>0.28399999999999997</v>
      </c>
      <c r="L10" s="395">
        <v>0.247</v>
      </c>
      <c r="M10" s="396">
        <v>0.22700000000000001</v>
      </c>
      <c r="O10" s="394">
        <v>0.314</v>
      </c>
      <c r="P10" s="395">
        <v>0.313</v>
      </c>
      <c r="Q10" s="396">
        <v>0.17699999999999999</v>
      </c>
      <c r="S10" s="394">
        <v>0.04</v>
      </c>
      <c r="T10" s="395">
        <v>0.308</v>
      </c>
      <c r="U10" s="396">
        <v>0.28399999999999997</v>
      </c>
      <c r="W10" s="462"/>
    </row>
    <row r="11" spans="1:72" x14ac:dyDescent="0.25">
      <c r="A11" s="477" t="s">
        <v>332</v>
      </c>
      <c r="C11" s="397">
        <v>84</v>
      </c>
      <c r="D11" s="398">
        <v>318</v>
      </c>
      <c r="E11" s="399">
        <v>318</v>
      </c>
      <c r="G11" s="397">
        <v>156</v>
      </c>
      <c r="H11" s="398">
        <v>383</v>
      </c>
      <c r="I11" s="399">
        <v>383</v>
      </c>
      <c r="K11" s="397">
        <v>198</v>
      </c>
      <c r="L11" s="398">
        <v>250</v>
      </c>
      <c r="M11" s="399">
        <v>217</v>
      </c>
      <c r="O11" s="397">
        <v>254</v>
      </c>
      <c r="P11" s="398"/>
      <c r="Q11" s="399">
        <v>147</v>
      </c>
      <c r="S11" s="441">
        <v>170</v>
      </c>
      <c r="T11" s="398">
        <v>292</v>
      </c>
      <c r="U11" s="399">
        <v>268</v>
      </c>
      <c r="W11" s="389"/>
    </row>
    <row r="12" spans="1:72" x14ac:dyDescent="0.25">
      <c r="A12" s="477" t="s">
        <v>342</v>
      </c>
      <c r="C12" s="397" t="e">
        <f>+#REF!</f>
        <v>#REF!</v>
      </c>
      <c r="D12" s="398"/>
      <c r="E12" s="399" t="e">
        <f>+#REF!</f>
        <v>#REF!</v>
      </c>
      <c r="G12" s="397" t="e">
        <f>+#REF!</f>
        <v>#REF!</v>
      </c>
      <c r="H12" s="398" t="e">
        <f>+#REF!</f>
        <v>#REF!</v>
      </c>
      <c r="I12" s="399" t="e">
        <f>+#REF!</f>
        <v>#REF!</v>
      </c>
      <c r="K12" s="397" t="e">
        <f>+#REF!</f>
        <v>#REF!</v>
      </c>
      <c r="L12" s="398"/>
      <c r="M12" s="399" t="e">
        <f>+#REF!</f>
        <v>#REF!</v>
      </c>
      <c r="O12" s="397" t="e">
        <f>+#REF!</f>
        <v>#REF!</v>
      </c>
      <c r="P12" s="398"/>
      <c r="Q12" s="399">
        <v>167</v>
      </c>
      <c r="S12" s="441">
        <v>173</v>
      </c>
      <c r="T12" s="398">
        <v>296</v>
      </c>
      <c r="U12" s="399">
        <v>274</v>
      </c>
      <c r="W12" s="389"/>
    </row>
    <row r="13" spans="1:72" x14ac:dyDescent="0.25">
      <c r="A13" s="340" t="s">
        <v>21</v>
      </c>
      <c r="C13" s="391">
        <v>10</v>
      </c>
      <c r="D13" s="392">
        <v>8</v>
      </c>
      <c r="E13" s="393">
        <v>8</v>
      </c>
      <c r="G13" s="391">
        <v>10</v>
      </c>
      <c r="H13" s="392">
        <v>10</v>
      </c>
      <c r="I13" s="393">
        <v>10</v>
      </c>
      <c r="K13" s="391">
        <v>7</v>
      </c>
      <c r="L13" s="392">
        <v>10</v>
      </c>
      <c r="M13" s="393">
        <v>7</v>
      </c>
      <c r="O13" s="391">
        <v>15</v>
      </c>
      <c r="P13" s="392">
        <v>12</v>
      </c>
      <c r="Q13" s="393">
        <v>15</v>
      </c>
      <c r="S13" s="391">
        <f>+C13+G13+K13+O13</f>
        <v>42</v>
      </c>
      <c r="T13" s="392">
        <v>38</v>
      </c>
      <c r="U13" s="393">
        <v>41</v>
      </c>
      <c r="W13" s="389"/>
    </row>
    <row r="14" spans="1:72" x14ac:dyDescent="0.25">
      <c r="A14" s="340" t="s">
        <v>254</v>
      </c>
      <c r="C14" s="345">
        <v>10</v>
      </c>
      <c r="D14" s="346">
        <v>27</v>
      </c>
      <c r="E14" s="438">
        <v>27</v>
      </c>
      <c r="G14" s="345">
        <v>15</v>
      </c>
      <c r="H14" s="346">
        <v>53</v>
      </c>
      <c r="I14" s="438">
        <v>53</v>
      </c>
      <c r="K14" s="345">
        <v>31</v>
      </c>
      <c r="L14" s="346">
        <v>113</v>
      </c>
      <c r="M14" s="438">
        <v>219</v>
      </c>
      <c r="O14" s="345">
        <v>27</v>
      </c>
      <c r="P14" s="346">
        <v>1</v>
      </c>
      <c r="Q14" s="438">
        <v>71</v>
      </c>
      <c r="S14" s="345">
        <f>+C14+G14+K14+O14</f>
        <v>83</v>
      </c>
      <c r="T14" s="346">
        <v>333</v>
      </c>
      <c r="U14" s="393">
        <v>371</v>
      </c>
      <c r="W14" s="463"/>
    </row>
    <row r="15" spans="1:72" x14ac:dyDescent="0.25">
      <c r="A15" s="342" t="s">
        <v>89</v>
      </c>
      <c r="C15" s="441">
        <v>153</v>
      </c>
      <c r="D15" s="442">
        <v>493</v>
      </c>
      <c r="E15" s="443">
        <v>493</v>
      </c>
      <c r="G15" s="441">
        <v>283</v>
      </c>
      <c r="H15" s="442">
        <v>578</v>
      </c>
      <c r="I15" s="443">
        <v>578</v>
      </c>
      <c r="K15" s="441">
        <v>326</v>
      </c>
      <c r="L15" s="442">
        <v>275</v>
      </c>
      <c r="M15" s="443">
        <v>131</v>
      </c>
      <c r="O15" s="441">
        <v>418</v>
      </c>
      <c r="P15" s="442">
        <v>586</v>
      </c>
      <c r="Q15" s="443">
        <v>145</v>
      </c>
      <c r="S15" s="441">
        <f>+C15+G15+K15+O15</f>
        <v>1180</v>
      </c>
      <c r="T15" s="442">
        <v>1599</v>
      </c>
      <c r="U15" s="466">
        <v>1347</v>
      </c>
      <c r="W15" s="461"/>
    </row>
    <row r="16" spans="1:72" x14ac:dyDescent="0.25">
      <c r="A16" s="341" t="s">
        <v>253</v>
      </c>
      <c r="C16" s="394">
        <v>0.153</v>
      </c>
      <c r="D16" s="395">
        <v>0.32900000000000001</v>
      </c>
      <c r="E16" s="396">
        <v>0.32900000000000001</v>
      </c>
      <c r="G16" s="394">
        <v>0.24099999999999999</v>
      </c>
      <c r="H16" s="395">
        <v>0.32100000000000001</v>
      </c>
      <c r="I16" s="396">
        <v>0.32100000000000001</v>
      </c>
      <c r="K16" s="394">
        <v>0.254</v>
      </c>
      <c r="L16" s="395">
        <v>0.17</v>
      </c>
      <c r="M16" s="396">
        <v>8.3000000000000004E-2</v>
      </c>
      <c r="O16" s="394">
        <v>0.28499999999999998</v>
      </c>
      <c r="P16" s="395">
        <v>0.30599999999999999</v>
      </c>
      <c r="Q16" s="396">
        <v>0.111</v>
      </c>
      <c r="S16" s="394">
        <v>-0.05</v>
      </c>
      <c r="T16" s="395">
        <v>0.25</v>
      </c>
      <c r="U16" s="395">
        <v>0.218</v>
      </c>
      <c r="W16" s="464"/>
    </row>
    <row r="17" spans="1:23" x14ac:dyDescent="0.25">
      <c r="A17" s="343" t="s">
        <v>251</v>
      </c>
      <c r="C17" s="400">
        <v>272</v>
      </c>
      <c r="D17" s="401">
        <v>632</v>
      </c>
      <c r="E17" s="402">
        <v>632</v>
      </c>
      <c r="G17" s="400">
        <v>408</v>
      </c>
      <c r="H17" s="401">
        <v>758</v>
      </c>
      <c r="I17" s="402">
        <v>758</v>
      </c>
      <c r="K17" s="400">
        <v>479</v>
      </c>
      <c r="L17" s="401">
        <v>495</v>
      </c>
      <c r="M17" s="402">
        <v>481</v>
      </c>
      <c r="O17" s="400">
        <v>571</v>
      </c>
      <c r="P17" s="401">
        <v>701</v>
      </c>
      <c r="Q17" s="402">
        <v>348</v>
      </c>
      <c r="S17" s="400">
        <f>+C17+G17+K17+O17</f>
        <v>1730</v>
      </c>
      <c r="T17" s="401">
        <v>2422</v>
      </c>
      <c r="U17" s="402">
        <v>2220</v>
      </c>
      <c r="W17" s="389"/>
    </row>
    <row r="18" spans="1:23" x14ac:dyDescent="0.25">
      <c r="A18" s="195"/>
      <c r="C18" s="391"/>
      <c r="D18" s="392"/>
      <c r="E18" s="393"/>
      <c r="G18" s="391"/>
      <c r="H18" s="392"/>
      <c r="I18" s="393"/>
      <c r="K18" s="391"/>
      <c r="L18" s="392"/>
      <c r="M18" s="393"/>
      <c r="O18" s="391"/>
      <c r="P18" s="392"/>
      <c r="Q18" s="393"/>
      <c r="S18" s="391"/>
      <c r="T18" s="392"/>
      <c r="U18" s="393"/>
      <c r="W18" s="389"/>
    </row>
    <row r="19" spans="1:23" x14ac:dyDescent="0.25">
      <c r="A19" s="339" t="s">
        <v>1</v>
      </c>
      <c r="C19" s="374"/>
      <c r="D19" s="435"/>
      <c r="E19" s="387"/>
      <c r="G19" s="374"/>
      <c r="H19" s="435"/>
      <c r="I19" s="387"/>
      <c r="K19" s="374"/>
      <c r="L19" s="392"/>
      <c r="M19" s="387"/>
      <c r="O19" s="374"/>
      <c r="P19" s="392"/>
      <c r="Q19" s="387"/>
      <c r="S19" s="391"/>
      <c r="T19" s="392"/>
      <c r="U19" s="393"/>
      <c r="W19" s="389"/>
    </row>
    <row r="20" spans="1:23" x14ac:dyDescent="0.25">
      <c r="A20" s="340" t="s">
        <v>19</v>
      </c>
      <c r="C20" s="388">
        <v>477</v>
      </c>
      <c r="D20" s="389">
        <v>1060</v>
      </c>
      <c r="E20" s="390">
        <v>1060</v>
      </c>
      <c r="G20" s="388">
        <v>663</v>
      </c>
      <c r="H20" s="389">
        <v>1580</v>
      </c>
      <c r="I20" s="390">
        <v>1580</v>
      </c>
      <c r="K20" s="388">
        <v>589</v>
      </c>
      <c r="L20" s="389">
        <v>1487</v>
      </c>
      <c r="M20" s="390">
        <v>1432</v>
      </c>
      <c r="O20" s="388">
        <v>897</v>
      </c>
      <c r="P20" s="389">
        <v>2192</v>
      </c>
      <c r="Q20" s="390">
        <v>1136</v>
      </c>
      <c r="S20" s="388">
        <f t="shared" ref="S20:S22" si="1">+C20+G20+K20+O20</f>
        <v>2626</v>
      </c>
      <c r="T20" s="389">
        <v>5369</v>
      </c>
      <c r="U20" s="390">
        <v>5209</v>
      </c>
      <c r="W20" s="389"/>
    </row>
    <row r="21" spans="1:23" x14ac:dyDescent="0.25">
      <c r="A21" s="340" t="s">
        <v>255</v>
      </c>
      <c r="C21" s="345">
        <f>+C20-C22</f>
        <v>302</v>
      </c>
      <c r="D21" s="346">
        <f>+D20-D22</f>
        <v>324</v>
      </c>
      <c r="E21" s="438">
        <f>+E20-E22</f>
        <v>324</v>
      </c>
      <c r="G21" s="345">
        <v>391</v>
      </c>
      <c r="H21" s="346">
        <f>+H20-H22</f>
        <v>378</v>
      </c>
      <c r="I21" s="438">
        <f>+I20-I22</f>
        <v>378</v>
      </c>
      <c r="K21" s="345">
        <f>+K20-K22</f>
        <v>296</v>
      </c>
      <c r="L21" s="346">
        <f>+L20-L22</f>
        <v>373</v>
      </c>
      <c r="M21" s="438">
        <f>+M20-M22</f>
        <v>375</v>
      </c>
      <c r="O21" s="345">
        <v>320</v>
      </c>
      <c r="P21" s="346">
        <v>504</v>
      </c>
      <c r="Q21" s="438">
        <v>361</v>
      </c>
      <c r="S21" s="345">
        <f t="shared" si="1"/>
        <v>1309</v>
      </c>
      <c r="T21" s="346">
        <v>1439</v>
      </c>
      <c r="U21" s="393">
        <v>1438</v>
      </c>
      <c r="W21" s="389"/>
    </row>
    <row r="22" spans="1:23" x14ac:dyDescent="0.25">
      <c r="A22" s="340" t="s">
        <v>256</v>
      </c>
      <c r="C22" s="391">
        <v>175</v>
      </c>
      <c r="D22" s="392">
        <v>736</v>
      </c>
      <c r="E22" s="393">
        <v>736</v>
      </c>
      <c r="G22" s="391">
        <v>272</v>
      </c>
      <c r="H22" s="392">
        <v>1202</v>
      </c>
      <c r="I22" s="393">
        <v>1202</v>
      </c>
      <c r="K22" s="391">
        <v>293</v>
      </c>
      <c r="L22" s="392">
        <v>1114</v>
      </c>
      <c r="M22" s="393">
        <v>1057</v>
      </c>
      <c r="O22" s="391">
        <v>577</v>
      </c>
      <c r="P22" s="392">
        <v>1687</v>
      </c>
      <c r="Q22" s="393">
        <v>775</v>
      </c>
      <c r="S22" s="391">
        <f t="shared" si="1"/>
        <v>1317</v>
      </c>
      <c r="T22" s="392">
        <v>3930</v>
      </c>
      <c r="U22" s="465">
        <v>3771</v>
      </c>
      <c r="W22" s="461"/>
    </row>
    <row r="23" spans="1:23" x14ac:dyDescent="0.25">
      <c r="A23" s="341" t="s">
        <v>253</v>
      </c>
      <c r="C23" s="394">
        <v>0.36699999999999999</v>
      </c>
      <c r="D23" s="395">
        <v>0.69499999999999995</v>
      </c>
      <c r="E23" s="396">
        <v>0.69499999999999995</v>
      </c>
      <c r="G23" s="394">
        <v>0.40899999999999997</v>
      </c>
      <c r="H23" s="395">
        <v>0.76100000000000001</v>
      </c>
      <c r="I23" s="396">
        <v>0.76100000000000001</v>
      </c>
      <c r="K23" s="394">
        <v>0.498</v>
      </c>
      <c r="L23" s="395">
        <v>0.75</v>
      </c>
      <c r="M23" s="396">
        <v>0.73799999999999999</v>
      </c>
      <c r="O23" s="394">
        <v>0.64300000000000002</v>
      </c>
      <c r="P23" s="395">
        <v>0.77</v>
      </c>
      <c r="Q23" s="396">
        <v>0.68200000000000005</v>
      </c>
      <c r="S23" s="394">
        <f>+S22/S20</f>
        <v>0.50152322924600157</v>
      </c>
      <c r="T23" s="395">
        <v>0.73199999999999998</v>
      </c>
      <c r="U23" s="469">
        <v>0.72399999999999998</v>
      </c>
      <c r="W23" s="389"/>
    </row>
    <row r="24" spans="1:23" x14ac:dyDescent="0.25">
      <c r="A24" s="340" t="s">
        <v>257</v>
      </c>
      <c r="C24" s="445">
        <v>35</v>
      </c>
      <c r="D24" s="480">
        <v>157</v>
      </c>
      <c r="E24" s="446">
        <v>157</v>
      </c>
      <c r="G24" s="445">
        <v>54</v>
      </c>
      <c r="H24" s="480">
        <v>275</v>
      </c>
      <c r="I24" s="446">
        <v>275</v>
      </c>
      <c r="K24" s="445">
        <v>57</v>
      </c>
      <c r="L24" s="444">
        <v>274</v>
      </c>
      <c r="M24" s="446">
        <v>258</v>
      </c>
      <c r="O24" s="445">
        <v>113</v>
      </c>
      <c r="P24" s="444">
        <v>361</v>
      </c>
      <c r="Q24" s="446">
        <v>238</v>
      </c>
      <c r="S24" s="445">
        <f t="shared" ref="S24:S25" si="2">+C24+G24+K24+O24</f>
        <v>259</v>
      </c>
      <c r="T24" s="444">
        <v>941</v>
      </c>
      <c r="U24" s="390">
        <v>928</v>
      </c>
      <c r="W24" s="389"/>
    </row>
    <row r="25" spans="1:23" x14ac:dyDescent="0.25">
      <c r="A25" s="340" t="s">
        <v>258</v>
      </c>
      <c r="C25" s="391">
        <v>140</v>
      </c>
      <c r="D25" s="392">
        <v>579</v>
      </c>
      <c r="E25" s="393">
        <v>579</v>
      </c>
      <c r="G25" s="391">
        <v>217</v>
      </c>
      <c r="H25" s="392">
        <v>928</v>
      </c>
      <c r="I25" s="393">
        <v>928</v>
      </c>
      <c r="K25" s="391">
        <v>236</v>
      </c>
      <c r="L25" s="392">
        <v>841</v>
      </c>
      <c r="M25" s="393">
        <v>799</v>
      </c>
      <c r="O25" s="391">
        <v>464</v>
      </c>
      <c r="P25" s="392">
        <v>1327</v>
      </c>
      <c r="Q25" s="393">
        <v>538</v>
      </c>
      <c r="S25" s="391">
        <f t="shared" si="2"/>
        <v>1057</v>
      </c>
      <c r="T25" s="392">
        <v>2989</v>
      </c>
      <c r="U25" s="465">
        <v>2843</v>
      </c>
      <c r="W25" s="461"/>
    </row>
    <row r="26" spans="1:23" x14ac:dyDescent="0.25">
      <c r="A26" s="341" t="s">
        <v>253</v>
      </c>
      <c r="C26" s="394">
        <v>0.29399999999999998</v>
      </c>
      <c r="D26" s="395">
        <v>0.54600000000000004</v>
      </c>
      <c r="E26" s="396">
        <v>0.54600000000000004</v>
      </c>
      <c r="G26" s="394">
        <v>0.32800000000000001</v>
      </c>
      <c r="H26" s="395">
        <v>0.58699999999999997</v>
      </c>
      <c r="I26" s="396">
        <v>0.58699999999999997</v>
      </c>
      <c r="K26" s="394">
        <v>0.40100000000000002</v>
      </c>
      <c r="L26" s="395">
        <v>0.56499999999999995</v>
      </c>
      <c r="M26" s="396">
        <v>0.55800000000000005</v>
      </c>
      <c r="O26" s="394">
        <v>0.51700000000000002</v>
      </c>
      <c r="P26" s="395">
        <v>0.60499999999999998</v>
      </c>
      <c r="Q26" s="396">
        <v>0.47299999999999998</v>
      </c>
      <c r="S26" s="394">
        <v>0.40300000000000002</v>
      </c>
      <c r="T26" s="395">
        <v>0.55700000000000005</v>
      </c>
      <c r="U26" s="396">
        <v>0.54600000000000004</v>
      </c>
      <c r="W26" s="462"/>
    </row>
    <row r="27" spans="1:23" x14ac:dyDescent="0.25">
      <c r="A27" s="477" t="s">
        <v>332</v>
      </c>
      <c r="C27" s="397">
        <v>82</v>
      </c>
      <c r="D27" s="398">
        <v>323</v>
      </c>
      <c r="E27" s="399">
        <v>323</v>
      </c>
      <c r="G27" s="397">
        <v>100</v>
      </c>
      <c r="H27" s="398">
        <v>403</v>
      </c>
      <c r="I27" s="399">
        <v>403</v>
      </c>
      <c r="K27" s="397">
        <v>131</v>
      </c>
      <c r="L27" s="398">
        <v>381</v>
      </c>
      <c r="M27" s="399">
        <v>373</v>
      </c>
      <c r="O27" s="397">
        <v>224</v>
      </c>
      <c r="P27" s="398"/>
      <c r="Q27" s="399">
        <v>289</v>
      </c>
      <c r="S27" s="397">
        <v>129</v>
      </c>
      <c r="T27" s="398">
        <v>361</v>
      </c>
      <c r="U27" s="399">
        <v>351</v>
      </c>
      <c r="W27" s="389"/>
    </row>
    <row r="28" spans="1:23" x14ac:dyDescent="0.25">
      <c r="A28" s="477" t="s">
        <v>342</v>
      </c>
      <c r="C28" s="397" t="e">
        <f>+#REF!</f>
        <v>#REF!</v>
      </c>
      <c r="D28" s="398"/>
      <c r="E28" s="399" t="e">
        <f>+#REF!</f>
        <v>#REF!</v>
      </c>
      <c r="G28" s="397" t="e">
        <f>+#REF!</f>
        <v>#REF!</v>
      </c>
      <c r="H28" s="398"/>
      <c r="I28" s="399" t="e">
        <f>+#REF!</f>
        <v>#REF!</v>
      </c>
      <c r="K28" s="397" t="e">
        <f>+#REF!</f>
        <v>#REF!</v>
      </c>
      <c r="L28" s="398"/>
      <c r="M28" s="399" t="e">
        <f>+#REF!</f>
        <v>#REF!</v>
      </c>
      <c r="O28" s="397" t="e">
        <f>+#REF!</f>
        <v>#REF!</v>
      </c>
      <c r="P28" s="398"/>
      <c r="Q28" s="399">
        <v>289</v>
      </c>
      <c r="S28" s="397">
        <v>134</v>
      </c>
      <c r="T28" s="398">
        <v>361</v>
      </c>
      <c r="U28" s="399">
        <v>351</v>
      </c>
      <c r="W28" s="389"/>
    </row>
    <row r="29" spans="1:23" x14ac:dyDescent="0.25">
      <c r="A29" s="340" t="s">
        <v>21</v>
      </c>
      <c r="C29" s="391">
        <v>8</v>
      </c>
      <c r="D29" s="392">
        <v>7</v>
      </c>
      <c r="E29" s="393">
        <v>7</v>
      </c>
      <c r="G29" s="391">
        <v>8</v>
      </c>
      <c r="H29" s="392">
        <v>8</v>
      </c>
      <c r="I29" s="393">
        <v>8</v>
      </c>
      <c r="K29" s="391">
        <v>7</v>
      </c>
      <c r="L29" s="392">
        <v>7</v>
      </c>
      <c r="M29" s="393">
        <v>6</v>
      </c>
      <c r="O29" s="391">
        <v>11</v>
      </c>
      <c r="P29" s="392">
        <v>5</v>
      </c>
      <c r="Q29" s="393">
        <v>9</v>
      </c>
      <c r="S29" s="391">
        <f t="shared" ref="S29:S31" si="3">+C29+G29+K29+O29</f>
        <v>34</v>
      </c>
      <c r="T29" s="392">
        <v>28</v>
      </c>
      <c r="U29" s="393">
        <v>30</v>
      </c>
      <c r="W29" s="389"/>
    </row>
    <row r="30" spans="1:23" x14ac:dyDescent="0.25">
      <c r="A30" s="340" t="s">
        <v>254</v>
      </c>
      <c r="C30" s="345">
        <v>9</v>
      </c>
      <c r="D30" s="346">
        <v>9</v>
      </c>
      <c r="E30" s="438">
        <v>9</v>
      </c>
      <c r="G30" s="345">
        <v>161</v>
      </c>
      <c r="H30" s="346">
        <v>5</v>
      </c>
      <c r="I30" s="438">
        <v>5</v>
      </c>
      <c r="K30" s="345">
        <v>8</v>
      </c>
      <c r="L30" s="346">
        <v>6</v>
      </c>
      <c r="M30" s="438">
        <v>0</v>
      </c>
      <c r="O30" s="345">
        <v>10</v>
      </c>
      <c r="P30" s="346">
        <v>5</v>
      </c>
      <c r="Q30" s="438">
        <v>32</v>
      </c>
      <c r="S30" s="345">
        <f t="shared" si="3"/>
        <v>188</v>
      </c>
      <c r="T30" s="346">
        <v>17</v>
      </c>
      <c r="U30" s="393">
        <v>45</v>
      </c>
      <c r="W30" s="463"/>
    </row>
    <row r="31" spans="1:23" x14ac:dyDescent="0.25">
      <c r="A31" s="342" t="s">
        <v>89</v>
      </c>
      <c r="C31" s="441">
        <v>125</v>
      </c>
      <c r="D31" s="442">
        <v>563</v>
      </c>
      <c r="E31" s="443">
        <v>563</v>
      </c>
      <c r="G31" s="441">
        <v>49</v>
      </c>
      <c r="H31" s="442">
        <v>915</v>
      </c>
      <c r="I31" s="443">
        <v>915</v>
      </c>
      <c r="K31" s="441">
        <v>220</v>
      </c>
      <c r="L31" s="442">
        <v>827</v>
      </c>
      <c r="M31" s="443">
        <v>793</v>
      </c>
      <c r="O31" s="441">
        <v>443</v>
      </c>
      <c r="P31" s="442">
        <v>1317</v>
      </c>
      <c r="Q31" s="443">
        <v>496</v>
      </c>
      <c r="S31" s="441">
        <f t="shared" si="3"/>
        <v>837</v>
      </c>
      <c r="T31" s="442">
        <v>2944</v>
      </c>
      <c r="U31" s="466">
        <v>2768</v>
      </c>
      <c r="W31" s="461"/>
    </row>
    <row r="32" spans="1:23" x14ac:dyDescent="0.25">
      <c r="A32" s="341" t="s">
        <v>253</v>
      </c>
      <c r="C32" s="394">
        <v>0.26200000000000001</v>
      </c>
      <c r="D32" s="395">
        <v>0.53200000000000003</v>
      </c>
      <c r="E32" s="396">
        <v>0.53200000000000003</v>
      </c>
      <c r="G32" s="394">
        <v>4.9000000000000002E-2</v>
      </c>
      <c r="H32" s="395">
        <v>0.60599999999999998</v>
      </c>
      <c r="I32" s="396">
        <v>0.60599999999999998</v>
      </c>
      <c r="K32" s="394">
        <v>0.373</v>
      </c>
      <c r="L32" s="395">
        <v>0.55600000000000005</v>
      </c>
      <c r="M32" s="396">
        <v>0.55400000000000005</v>
      </c>
      <c r="O32" s="394">
        <v>0.49399999999999999</v>
      </c>
      <c r="P32" s="395">
        <v>0.60099999999999998</v>
      </c>
      <c r="Q32" s="396">
        <v>0.437</v>
      </c>
      <c r="S32" s="394">
        <v>0.318</v>
      </c>
      <c r="T32" s="395">
        <v>0.54800000000000004</v>
      </c>
      <c r="U32" s="396">
        <v>0.53100000000000003</v>
      </c>
      <c r="W32" s="464"/>
    </row>
    <row r="33" spans="1:21" ht="15.75" thickBot="1" x14ac:dyDescent="0.3">
      <c r="A33" s="343" t="s">
        <v>251</v>
      </c>
      <c r="C33" s="403">
        <v>212</v>
      </c>
      <c r="D33" s="404">
        <v>651</v>
      </c>
      <c r="E33" s="405">
        <v>651</v>
      </c>
      <c r="G33" s="403">
        <v>285</v>
      </c>
      <c r="H33" s="401">
        <v>998</v>
      </c>
      <c r="I33" s="405">
        <v>998</v>
      </c>
      <c r="K33" s="403">
        <v>272</v>
      </c>
      <c r="L33" s="404">
        <v>909</v>
      </c>
      <c r="M33" s="405">
        <v>781</v>
      </c>
      <c r="O33" s="403">
        <v>517</v>
      </c>
      <c r="P33" s="404">
        <v>1399</v>
      </c>
      <c r="Q33" s="405">
        <v>596</v>
      </c>
      <c r="S33" s="403">
        <f>+C33+G33+K33+O33</f>
        <v>1286</v>
      </c>
      <c r="T33" s="404">
        <v>3271</v>
      </c>
      <c r="U33" s="405">
        <v>3116</v>
      </c>
    </row>
  </sheetData>
  <mergeCells count="7">
    <mergeCell ref="A1:U1"/>
    <mergeCell ref="A2:U2"/>
    <mergeCell ref="C3:E3"/>
    <mergeCell ref="G3:I3"/>
    <mergeCell ref="K3:M3"/>
    <mergeCell ref="O3:Q3"/>
    <mergeCell ref="S3:U3"/>
  </mergeCells>
  <dataValidations count="1">
    <dataValidation type="list" allowBlank="1" showInputMessage="1" showErrorMessage="1" sqref="W1" xr:uid="{00000000-0002-0000-2B00-000000000000}">
      <formula1>#REF!</formula1>
    </dataValidation>
  </dataValidations>
  <pageMargins left="0.7" right="0.7" top="0.75" bottom="0.75" header="0.3" footer="0.3"/>
  <pageSetup scale="88" orientation="landscape" r:id="rId1"/>
  <customProperties>
    <customPr name="IbpWorksheetKeyString_GUID" r:id="rId2"/>
  </customProperties>
  <extLst>
    <ext xmlns:x14="http://schemas.microsoft.com/office/spreadsheetml/2009/9/main" uri="{78C0D931-6437-407d-A8EE-F0AAD7539E65}">
      <x14:conditionalFormattings>
        <x14:conditionalFormatting xmlns:xm="http://schemas.microsoft.com/office/excel/2006/main">
          <x14:cfRule type="containsText" priority="1" operator="containsText" id="{14C4F8D5-B6EB-42ED-A95F-ED96A2DD540B}">
            <xm:f>NOT(ISERROR(SEARCH(#REF!,W1)))</xm:f>
            <xm:f>#REF!</xm:f>
            <x14:dxf>
              <fill>
                <patternFill>
                  <bgColor rgb="FF92D050"/>
                </patternFill>
              </fill>
            </x14:dxf>
          </x14:cfRule>
          <x14:cfRule type="containsText" priority="2" operator="containsText" id="{92D69A31-33B2-45B4-89A7-2475C6203257}">
            <xm:f>NOT(ISERROR(SEARCH(#REF!,W1)))</xm:f>
            <xm:f>#REF!</xm:f>
            <x14:dxf>
              <fill>
                <patternFill>
                  <bgColor rgb="FFFFC000"/>
                </patternFill>
              </fill>
            </x14:dxf>
          </x14:cfRule>
          <x14:cfRule type="containsText" priority="3" operator="containsText" id="{C82CF9C1-40AB-4230-8459-AC48205A6E09}">
            <xm:f>NOT(ISERROR(SEARCH(#REF!,W1)))</xm:f>
            <xm:f>#REF!</xm:f>
            <x14:dxf>
              <fill>
                <patternFill>
                  <bgColor rgb="FF00B0F0"/>
                </patternFill>
              </fill>
            </x14:dxf>
          </x14:cfRule>
          <xm:sqref>W1</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FF0000"/>
    <pageSetUpPr fitToPage="1"/>
  </sheetPr>
  <dimension ref="A1:BT28"/>
  <sheetViews>
    <sheetView showGridLines="0" workbookViewId="0">
      <selection activeCell="W4" sqref="W4"/>
    </sheetView>
  </sheetViews>
  <sheetFormatPr defaultRowHeight="15" x14ac:dyDescent="0.25"/>
  <cols>
    <col min="1" max="1" width="28.5703125" customWidth="1"/>
    <col min="2" max="2" width="2" customWidth="1"/>
    <col min="4" max="4" width="0" hidden="1" customWidth="1"/>
    <col min="6" max="6" width="2" customWidth="1"/>
    <col min="8" max="8" width="0" hidden="1" customWidth="1"/>
    <col min="10" max="10" width="2" customWidth="1"/>
    <col min="12" max="12" width="0" hidden="1" customWidth="1"/>
    <col min="14" max="14" width="2" customWidth="1"/>
    <col min="16" max="16" width="0" hidden="1" customWidth="1"/>
    <col min="18" max="18" width="2" customWidth="1"/>
  </cols>
  <sheetData>
    <row r="1" spans="1:72" ht="18.75" x14ac:dyDescent="0.3">
      <c r="A1" s="544" t="s">
        <v>252</v>
      </c>
      <c r="B1" s="544"/>
      <c r="C1" s="544"/>
      <c r="D1" s="544"/>
      <c r="E1" s="544"/>
      <c r="F1" s="544"/>
      <c r="G1" s="544"/>
      <c r="H1" s="544"/>
      <c r="I1" s="544"/>
      <c r="J1" s="544"/>
      <c r="K1" s="544"/>
      <c r="L1" s="544"/>
      <c r="M1" s="544"/>
      <c r="N1" s="544"/>
      <c r="O1" s="544"/>
      <c r="P1" s="544"/>
      <c r="Q1" s="544"/>
      <c r="R1" s="544"/>
      <c r="S1" s="544"/>
      <c r="T1" s="544"/>
      <c r="U1" s="544"/>
      <c r="V1" s="239"/>
      <c r="W1" s="21" t="s">
        <v>279</v>
      </c>
      <c r="X1" s="239"/>
      <c r="Z1" s="239"/>
      <c r="AA1" s="239"/>
      <c r="AB1" s="239"/>
      <c r="AC1" s="239"/>
      <c r="AD1" s="239"/>
      <c r="AE1" s="239"/>
      <c r="AF1" s="239"/>
      <c r="AG1" s="239"/>
      <c r="AH1" s="239"/>
      <c r="AI1" s="239"/>
      <c r="AJ1" s="239"/>
      <c r="AK1" s="239"/>
      <c r="AL1" s="239"/>
      <c r="AM1" s="239"/>
      <c r="AN1" s="239"/>
      <c r="AO1" s="239"/>
      <c r="AP1" s="239"/>
      <c r="AQ1" s="239"/>
      <c r="AR1" s="239"/>
      <c r="AS1" s="239"/>
      <c r="AT1" s="239"/>
      <c r="AU1" s="239"/>
      <c r="AV1" s="239"/>
      <c r="AW1" s="239"/>
      <c r="AX1" s="239"/>
      <c r="AY1" s="239"/>
      <c r="AZ1" s="239"/>
      <c r="BA1" s="239"/>
      <c r="BB1" s="239"/>
      <c r="BC1" s="239"/>
      <c r="BD1" s="239"/>
      <c r="BE1" s="239"/>
      <c r="BF1" s="239"/>
      <c r="BG1" s="239"/>
      <c r="BH1" s="239"/>
      <c r="BI1" s="239"/>
      <c r="BJ1" s="239"/>
      <c r="BK1" s="239"/>
      <c r="BL1" s="239"/>
      <c r="BM1" s="239"/>
      <c r="BN1" s="239"/>
      <c r="BO1" s="239"/>
      <c r="BP1" s="239"/>
      <c r="BQ1" s="239"/>
      <c r="BR1" s="239"/>
      <c r="BS1" s="239"/>
      <c r="BT1" s="239"/>
    </row>
    <row r="2" spans="1:72" ht="19.5" thickBot="1" x14ac:dyDescent="0.35">
      <c r="A2" s="544"/>
      <c r="B2" s="544"/>
      <c r="C2" s="544"/>
      <c r="D2" s="544"/>
      <c r="E2" s="544"/>
      <c r="F2" s="544"/>
      <c r="G2" s="544"/>
      <c r="H2" s="544"/>
      <c r="I2" s="544"/>
      <c r="J2" s="544"/>
      <c r="K2" s="544"/>
      <c r="L2" s="544"/>
      <c r="M2" s="544"/>
      <c r="N2" s="544"/>
      <c r="O2" s="544"/>
      <c r="P2" s="544"/>
      <c r="Q2" s="544"/>
      <c r="R2" s="544"/>
      <c r="S2" s="544"/>
      <c r="T2" s="544"/>
      <c r="U2" s="544"/>
      <c r="V2" s="240"/>
      <c r="W2" s="240"/>
      <c r="X2" s="240"/>
      <c r="Y2" s="240"/>
      <c r="Z2" s="240"/>
      <c r="AA2" s="240"/>
      <c r="AB2" s="240"/>
      <c r="AC2" s="240"/>
      <c r="AD2" s="240"/>
      <c r="AE2" s="240"/>
      <c r="AF2" s="240"/>
      <c r="AG2" s="240"/>
      <c r="AH2" s="240"/>
      <c r="AI2" s="240"/>
      <c r="AJ2" s="240"/>
      <c r="AK2" s="240"/>
      <c r="AL2" s="240"/>
      <c r="AM2" s="240"/>
      <c r="AN2" s="240"/>
      <c r="AO2" s="240"/>
      <c r="AP2" s="240"/>
      <c r="AQ2" s="240"/>
      <c r="AR2" s="240"/>
      <c r="AS2" s="240"/>
      <c r="AT2" s="240"/>
      <c r="AU2" s="240"/>
      <c r="AV2" s="240"/>
      <c r="AW2" s="240"/>
      <c r="AX2" s="240"/>
      <c r="AY2" s="240"/>
      <c r="AZ2" s="240"/>
      <c r="BA2" s="240"/>
      <c r="BB2" s="240"/>
      <c r="BC2" s="240"/>
      <c r="BD2" s="240"/>
      <c r="BE2" s="240"/>
      <c r="BF2" s="240"/>
      <c r="BG2" s="240"/>
      <c r="BH2" s="240"/>
      <c r="BI2" s="240"/>
      <c r="BJ2" s="240"/>
      <c r="BK2" s="240"/>
      <c r="BL2" s="240"/>
      <c r="BM2" s="240"/>
      <c r="BN2" s="240"/>
      <c r="BO2" s="240"/>
      <c r="BP2" s="240"/>
      <c r="BQ2" s="240"/>
      <c r="BR2" s="240"/>
      <c r="BS2" s="240"/>
      <c r="BT2" s="240"/>
    </row>
    <row r="3" spans="1:72" ht="19.5" thickBot="1" x14ac:dyDescent="0.35">
      <c r="A3" s="331"/>
      <c r="C3" s="541" t="s">
        <v>159</v>
      </c>
      <c r="D3" s="542"/>
      <c r="E3" s="543"/>
      <c r="G3" s="541" t="s">
        <v>160</v>
      </c>
      <c r="H3" s="542"/>
      <c r="I3" s="543"/>
      <c r="K3" s="541" t="s">
        <v>161</v>
      </c>
      <c r="L3" s="542"/>
      <c r="M3" s="543"/>
      <c r="O3" s="545" t="s">
        <v>162</v>
      </c>
      <c r="P3" s="546"/>
      <c r="Q3" s="547"/>
      <c r="S3" s="545" t="s">
        <v>237</v>
      </c>
      <c r="T3" s="546"/>
      <c r="U3" s="547"/>
    </row>
    <row r="4" spans="1:72" ht="27" thickBot="1" x14ac:dyDescent="0.45">
      <c r="A4" s="197" t="s">
        <v>238</v>
      </c>
      <c r="C4" s="335"/>
      <c r="D4" s="479"/>
      <c r="E4" s="337"/>
      <c r="G4" s="335"/>
      <c r="H4" s="479"/>
      <c r="I4" s="337"/>
      <c r="K4" s="335"/>
      <c r="L4" s="479"/>
      <c r="M4" s="337"/>
      <c r="O4" s="335"/>
      <c r="P4" s="479"/>
      <c r="Q4" s="337"/>
      <c r="S4" s="335"/>
      <c r="T4" s="479"/>
      <c r="U4" s="337"/>
      <c r="W4" s="515" t="s">
        <v>363</v>
      </c>
    </row>
    <row r="5" spans="1:72" x14ac:dyDescent="0.25">
      <c r="A5" s="195"/>
      <c r="C5" s="447">
        <v>2021</v>
      </c>
      <c r="D5" s="344" t="s">
        <v>169</v>
      </c>
      <c r="E5" s="448" t="s">
        <v>169</v>
      </c>
      <c r="G5" s="447">
        <v>2021</v>
      </c>
      <c r="H5" s="344" t="s">
        <v>169</v>
      </c>
      <c r="I5" s="448" t="s">
        <v>169</v>
      </c>
      <c r="K5" s="447">
        <v>2021</v>
      </c>
      <c r="L5" s="486" t="s">
        <v>340</v>
      </c>
      <c r="M5" s="448" t="s">
        <v>169</v>
      </c>
      <c r="O5" s="447">
        <v>2021</v>
      </c>
      <c r="P5" s="344" t="s">
        <v>340</v>
      </c>
      <c r="Q5" s="448" t="s">
        <v>169</v>
      </c>
      <c r="S5" s="447">
        <v>2021</v>
      </c>
      <c r="T5" s="344" t="s">
        <v>340</v>
      </c>
      <c r="U5" s="448" t="s">
        <v>260</v>
      </c>
    </row>
    <row r="6" spans="1:72" x14ac:dyDescent="0.25">
      <c r="A6" s="339" t="s">
        <v>99</v>
      </c>
      <c r="C6" s="391"/>
      <c r="D6" s="392"/>
      <c r="E6" s="393"/>
      <c r="G6" s="391"/>
      <c r="H6" s="392"/>
      <c r="I6" s="393"/>
      <c r="K6" s="391"/>
      <c r="L6" s="392"/>
      <c r="M6" s="393"/>
      <c r="O6" s="391"/>
      <c r="P6" s="392"/>
      <c r="Q6" s="393"/>
      <c r="S6" s="391"/>
      <c r="T6" s="392"/>
      <c r="U6" s="393"/>
    </row>
    <row r="7" spans="1:72" x14ac:dyDescent="0.25">
      <c r="A7" s="340" t="s">
        <v>19</v>
      </c>
      <c r="C7" s="391">
        <v>763</v>
      </c>
      <c r="D7" s="392">
        <v>1489</v>
      </c>
      <c r="E7" s="393">
        <v>1489</v>
      </c>
      <c r="G7" s="391">
        <v>1036</v>
      </c>
      <c r="H7" s="392">
        <v>2260</v>
      </c>
      <c r="I7" s="393">
        <v>2260</v>
      </c>
      <c r="K7" s="391">
        <v>1755</v>
      </c>
      <c r="L7" s="392">
        <v>2687</v>
      </c>
      <c r="M7" s="393">
        <v>2629</v>
      </c>
      <c r="O7" s="391">
        <v>1534</v>
      </c>
      <c r="P7" s="392">
        <v>2883</v>
      </c>
      <c r="Q7" s="393">
        <v>1910</v>
      </c>
      <c r="S7" s="391">
        <f t="shared" ref="S7:S9" si="0">+C7+G7+K7+O7</f>
        <v>5088</v>
      </c>
      <c r="T7" s="392">
        <v>8473</v>
      </c>
      <c r="U7" s="393">
        <v>8287</v>
      </c>
    </row>
    <row r="8" spans="1:72" x14ac:dyDescent="0.25">
      <c r="A8" s="340" t="s">
        <v>240</v>
      </c>
      <c r="C8" s="345">
        <f>+C7-C9</f>
        <v>660</v>
      </c>
      <c r="D8" s="346">
        <f>+D7-D9</f>
        <v>1270</v>
      </c>
      <c r="E8" s="438">
        <f>+E7-E9</f>
        <v>1270</v>
      </c>
      <c r="G8" s="345">
        <v>851</v>
      </c>
      <c r="H8" s="346">
        <f>+H7-H9</f>
        <v>1810</v>
      </c>
      <c r="I8" s="438">
        <f>+I7-I9</f>
        <v>1810</v>
      </c>
      <c r="K8" s="345">
        <f>+K7-K9</f>
        <v>1423</v>
      </c>
      <c r="L8" s="346">
        <f>+L7-L9</f>
        <v>2322</v>
      </c>
      <c r="M8" s="438">
        <f>+M7-M9</f>
        <v>2281</v>
      </c>
      <c r="O8" s="345">
        <f>+O7-O9</f>
        <v>1312</v>
      </c>
      <c r="P8" s="346">
        <v>2587</v>
      </c>
      <c r="Q8" s="438">
        <v>1882</v>
      </c>
      <c r="S8" s="345">
        <f t="shared" si="0"/>
        <v>4246</v>
      </c>
      <c r="T8" s="346">
        <v>7327</v>
      </c>
      <c r="U8" s="438">
        <v>7241</v>
      </c>
    </row>
    <row r="9" spans="1:72" x14ac:dyDescent="0.25">
      <c r="A9" s="340" t="s">
        <v>241</v>
      </c>
      <c r="C9" s="391">
        <v>103</v>
      </c>
      <c r="D9" s="392">
        <v>219</v>
      </c>
      <c r="E9" s="393">
        <v>219</v>
      </c>
      <c r="G9" s="391">
        <v>185</v>
      </c>
      <c r="H9" s="392">
        <v>450</v>
      </c>
      <c r="I9" s="393">
        <v>450</v>
      </c>
      <c r="K9" s="391">
        <v>332</v>
      </c>
      <c r="L9" s="392">
        <v>365</v>
      </c>
      <c r="M9" s="393">
        <v>348</v>
      </c>
      <c r="O9" s="391">
        <v>222</v>
      </c>
      <c r="P9" s="392">
        <v>296</v>
      </c>
      <c r="Q9" s="393">
        <v>28</v>
      </c>
      <c r="S9" s="391">
        <f t="shared" si="0"/>
        <v>842</v>
      </c>
      <c r="T9" s="392">
        <v>1146</v>
      </c>
      <c r="U9" s="393">
        <v>1046</v>
      </c>
    </row>
    <row r="10" spans="1:72" x14ac:dyDescent="0.25">
      <c r="A10" s="341" t="s">
        <v>253</v>
      </c>
      <c r="C10" s="394">
        <v>0.13500000000000001</v>
      </c>
      <c r="D10" s="395">
        <v>0.14699999999999999</v>
      </c>
      <c r="E10" s="396">
        <v>0.14699999999999999</v>
      </c>
      <c r="G10" s="394">
        <v>0.184</v>
      </c>
      <c r="H10" s="395">
        <v>0.19900000000000001</v>
      </c>
      <c r="I10" s="396">
        <v>0.19900000000000001</v>
      </c>
      <c r="K10" s="394">
        <v>0.189</v>
      </c>
      <c r="L10" s="395">
        <v>0.13600000000000001</v>
      </c>
      <c r="M10" s="396">
        <v>0.13200000000000001</v>
      </c>
      <c r="O10" s="394">
        <v>9.1999999999999998E-2</v>
      </c>
      <c r="P10" s="395">
        <v>0.10299999999999999</v>
      </c>
      <c r="Q10" s="396">
        <v>1.4999999999999999E-2</v>
      </c>
      <c r="S10" s="394">
        <v>0.16600000000000001</v>
      </c>
      <c r="T10" s="395">
        <v>0.13500000000000001</v>
      </c>
      <c r="U10" s="396">
        <v>0.126</v>
      </c>
    </row>
    <row r="11" spans="1:72" x14ac:dyDescent="0.25">
      <c r="A11" s="477" t="s">
        <v>332</v>
      </c>
      <c r="C11" s="397">
        <v>50</v>
      </c>
      <c r="D11" s="398">
        <v>120</v>
      </c>
      <c r="E11" s="399">
        <v>120</v>
      </c>
      <c r="G11" s="397">
        <v>82</v>
      </c>
      <c r="H11" s="398">
        <v>194</v>
      </c>
      <c r="I11" s="399">
        <v>194</v>
      </c>
      <c r="K11" s="397">
        <v>99</v>
      </c>
      <c r="L11" s="398">
        <v>120</v>
      </c>
      <c r="M11" s="399">
        <v>123</v>
      </c>
      <c r="O11" s="397">
        <v>32</v>
      </c>
      <c r="P11" s="398"/>
      <c r="Q11" s="399">
        <v>28</v>
      </c>
      <c r="S11" s="397">
        <v>83</v>
      </c>
      <c r="T11" s="398">
        <v>120</v>
      </c>
      <c r="U11" s="399">
        <v>111</v>
      </c>
    </row>
    <row r="12" spans="1:72" x14ac:dyDescent="0.25">
      <c r="A12" s="477" t="s">
        <v>342</v>
      </c>
      <c r="C12" s="397" t="e">
        <f>+#REF!</f>
        <v>#REF!</v>
      </c>
      <c r="D12" s="398"/>
      <c r="E12" s="399" t="e">
        <f>+#REF!</f>
        <v>#REF!</v>
      </c>
      <c r="G12" s="397" t="e">
        <f>+#REF!</f>
        <v>#REF!</v>
      </c>
      <c r="H12" s="398"/>
      <c r="I12" s="399" t="e">
        <f>+#REF!</f>
        <v>#REF!</v>
      </c>
      <c r="K12" s="397" t="e">
        <f>+#REF!</f>
        <v>#REF!</v>
      </c>
      <c r="L12" s="398"/>
      <c r="M12" s="399" t="e">
        <f>+#REF!</f>
        <v>#REF!</v>
      </c>
      <c r="O12" s="397" t="e">
        <f>+#REF!</f>
        <v>#REF!</v>
      </c>
      <c r="P12" s="398"/>
      <c r="Q12" s="399">
        <v>12</v>
      </c>
      <c r="S12" s="397">
        <v>81</v>
      </c>
      <c r="T12" s="398">
        <v>120</v>
      </c>
      <c r="U12" s="399">
        <v>111</v>
      </c>
    </row>
    <row r="13" spans="1:72" x14ac:dyDescent="0.25">
      <c r="A13" s="340" t="s">
        <v>21</v>
      </c>
      <c r="C13" s="391">
        <v>18</v>
      </c>
      <c r="D13" s="392">
        <v>21</v>
      </c>
      <c r="E13" s="393">
        <v>21</v>
      </c>
      <c r="G13" s="391">
        <v>18</v>
      </c>
      <c r="H13" s="392">
        <v>27</v>
      </c>
      <c r="I13" s="393">
        <v>27</v>
      </c>
      <c r="K13" s="391">
        <v>20</v>
      </c>
      <c r="L13" s="392">
        <v>27</v>
      </c>
      <c r="M13" s="393">
        <v>26</v>
      </c>
      <c r="O13" s="391">
        <v>24</v>
      </c>
      <c r="P13" s="392">
        <v>28</v>
      </c>
      <c r="Q13" s="393">
        <v>29</v>
      </c>
      <c r="S13" s="391">
        <f t="shared" ref="S13:S14" si="1">+C13+G13+K13+O13</f>
        <v>80</v>
      </c>
      <c r="T13" s="392">
        <v>100</v>
      </c>
      <c r="U13" s="393">
        <v>102</v>
      </c>
    </row>
    <row r="14" spans="1:72" x14ac:dyDescent="0.25">
      <c r="A14" s="340" t="s">
        <v>254</v>
      </c>
      <c r="C14" s="345">
        <v>-5</v>
      </c>
      <c r="D14" s="346">
        <v>12</v>
      </c>
      <c r="E14" s="438">
        <v>12</v>
      </c>
      <c r="G14" s="345">
        <v>-4</v>
      </c>
      <c r="H14" s="346">
        <v>3</v>
      </c>
      <c r="I14" s="438">
        <v>3</v>
      </c>
      <c r="K14" s="345">
        <v>22</v>
      </c>
      <c r="L14" s="346">
        <v>0</v>
      </c>
      <c r="M14" s="438">
        <v>-1</v>
      </c>
      <c r="O14" s="345">
        <v>3</v>
      </c>
      <c r="P14" s="449">
        <v>0</v>
      </c>
      <c r="Q14" s="438">
        <v>19</v>
      </c>
      <c r="S14" s="345">
        <f t="shared" si="1"/>
        <v>16</v>
      </c>
      <c r="T14" s="346">
        <v>21</v>
      </c>
      <c r="U14" s="438">
        <v>33</v>
      </c>
    </row>
    <row r="15" spans="1:72" x14ac:dyDescent="0.25">
      <c r="A15" s="342" t="s">
        <v>89</v>
      </c>
      <c r="C15" s="441">
        <v>90</v>
      </c>
      <c r="D15" s="442">
        <v>187</v>
      </c>
      <c r="E15" s="443">
        <v>187</v>
      </c>
      <c r="G15" s="441">
        <v>171</v>
      </c>
      <c r="H15" s="442">
        <v>421</v>
      </c>
      <c r="I15" s="443">
        <v>421</v>
      </c>
      <c r="K15" s="441">
        <v>291</v>
      </c>
      <c r="L15" s="442">
        <v>338</v>
      </c>
      <c r="M15" s="443">
        <v>323</v>
      </c>
      <c r="O15" s="441">
        <v>194</v>
      </c>
      <c r="P15" s="442">
        <v>268</v>
      </c>
      <c r="Q15" s="443">
        <v>-20</v>
      </c>
      <c r="S15" s="441">
        <f>+C15+G15+K15+O15</f>
        <v>746</v>
      </c>
      <c r="T15" s="442">
        <v>1025</v>
      </c>
      <c r="U15" s="443">
        <v>910</v>
      </c>
    </row>
    <row r="16" spans="1:72" x14ac:dyDescent="0.25">
      <c r="A16" s="341" t="s">
        <v>253</v>
      </c>
      <c r="C16" s="394">
        <v>0.11899999999999999</v>
      </c>
      <c r="D16" s="395">
        <v>0.125</v>
      </c>
      <c r="E16" s="396">
        <v>0.125</v>
      </c>
      <c r="G16" s="394">
        <v>0.16500000000000001</v>
      </c>
      <c r="H16" s="395">
        <v>0.186</v>
      </c>
      <c r="I16" s="396">
        <v>0.186</v>
      </c>
      <c r="K16" s="394">
        <v>0.16600000000000001</v>
      </c>
      <c r="L16" s="395">
        <v>0.126</v>
      </c>
      <c r="M16" s="396">
        <v>0.123</v>
      </c>
      <c r="O16" s="394">
        <v>0.127</v>
      </c>
      <c r="P16" s="395">
        <v>9.2999999999999999E-2</v>
      </c>
      <c r="Q16" s="396">
        <v>-0.01</v>
      </c>
      <c r="S16" s="394">
        <v>0.14699999999999999</v>
      </c>
      <c r="T16" s="395">
        <v>0.121</v>
      </c>
      <c r="U16" s="396">
        <v>0.11</v>
      </c>
    </row>
    <row r="17" spans="1:22" x14ac:dyDescent="0.25">
      <c r="A17" s="343" t="s">
        <v>251</v>
      </c>
      <c r="C17" s="400">
        <v>104</v>
      </c>
      <c r="D17" s="401">
        <v>233</v>
      </c>
      <c r="E17" s="402">
        <v>233</v>
      </c>
      <c r="G17" s="400">
        <v>204</v>
      </c>
      <c r="H17" s="401">
        <v>444</v>
      </c>
      <c r="I17" s="402">
        <v>444</v>
      </c>
      <c r="K17" s="400">
        <v>317</v>
      </c>
      <c r="L17" s="401">
        <v>352</v>
      </c>
      <c r="M17" s="402">
        <v>343</v>
      </c>
      <c r="O17" s="400">
        <v>197</v>
      </c>
      <c r="P17" s="401">
        <v>295</v>
      </c>
      <c r="Q17" s="402">
        <v>29</v>
      </c>
      <c r="S17" s="400">
        <f>+C17+G17+K17+O17</f>
        <v>822</v>
      </c>
      <c r="T17" s="401">
        <v>1145</v>
      </c>
      <c r="U17" s="402">
        <v>1049</v>
      </c>
      <c r="V17" s="351"/>
    </row>
    <row r="18" spans="1:22" x14ac:dyDescent="0.25">
      <c r="A18" s="347"/>
      <c r="C18" s="439"/>
      <c r="D18" s="450"/>
      <c r="E18" s="406"/>
      <c r="G18" s="439"/>
      <c r="H18" s="450"/>
      <c r="I18" s="406"/>
      <c r="K18" s="439"/>
      <c r="L18" s="450"/>
      <c r="M18" s="406"/>
      <c r="O18" s="439"/>
      <c r="P18" s="392"/>
      <c r="Q18" s="406"/>
      <c r="S18" s="439"/>
      <c r="T18" s="450"/>
      <c r="U18" s="406"/>
    </row>
    <row r="19" spans="1:22" x14ac:dyDescent="0.25">
      <c r="A19" s="339" t="s">
        <v>164</v>
      </c>
      <c r="C19" s="391"/>
      <c r="D19" s="392"/>
      <c r="E19" s="393"/>
      <c r="G19" s="391"/>
      <c r="H19" s="392"/>
      <c r="I19" s="393"/>
      <c r="K19" s="391"/>
      <c r="L19" s="392"/>
      <c r="M19" s="393"/>
      <c r="O19" s="391"/>
      <c r="P19" s="392"/>
      <c r="Q19" s="393"/>
      <c r="S19" s="391"/>
      <c r="T19" s="392"/>
      <c r="U19" s="393"/>
    </row>
    <row r="20" spans="1:22" x14ac:dyDescent="0.25">
      <c r="A20" s="340" t="s">
        <v>19</v>
      </c>
      <c r="C20" s="391">
        <v>55</v>
      </c>
      <c r="D20" s="392">
        <v>-122</v>
      </c>
      <c r="E20" s="393">
        <v>-122</v>
      </c>
      <c r="G20" s="391">
        <v>-73</v>
      </c>
      <c r="H20" s="392">
        <v>-268</v>
      </c>
      <c r="I20" s="393">
        <v>-268</v>
      </c>
      <c r="K20" s="391">
        <v>-207</v>
      </c>
      <c r="L20" s="392">
        <v>-231</v>
      </c>
      <c r="M20" s="393">
        <v>-290</v>
      </c>
      <c r="O20" s="391">
        <v>-57</v>
      </c>
      <c r="P20" s="392">
        <v>-4</v>
      </c>
      <c r="Q20" s="393">
        <v>125</v>
      </c>
      <c r="S20" s="391">
        <f t="shared" ref="S20:S22" si="2">+C20+G20+K20+O20</f>
        <v>-282</v>
      </c>
      <c r="T20" s="392">
        <v>-424</v>
      </c>
      <c r="U20" s="393">
        <v>-555</v>
      </c>
    </row>
    <row r="21" spans="1:22" x14ac:dyDescent="0.25">
      <c r="A21" s="340" t="s">
        <v>240</v>
      </c>
      <c r="C21" s="345">
        <f>+C20-C22</f>
        <v>36</v>
      </c>
      <c r="D21" s="346">
        <f>+D20-D22</f>
        <v>-235</v>
      </c>
      <c r="E21" s="438">
        <f>+E20-E22</f>
        <v>-235</v>
      </c>
      <c r="G21" s="345">
        <v>-115</v>
      </c>
      <c r="H21" s="346">
        <f>+H20-H22</f>
        <v>-95</v>
      </c>
      <c r="I21" s="438">
        <f>+I20-I22</f>
        <v>-95</v>
      </c>
      <c r="K21" s="345">
        <f>+K20-K22</f>
        <v>-139</v>
      </c>
      <c r="L21" s="392">
        <f>+L20-L22</f>
        <v>-343</v>
      </c>
      <c r="M21" s="438">
        <f>+M20-M22</f>
        <v>-287</v>
      </c>
      <c r="O21" s="345">
        <f>+O20-O22</f>
        <v>-59</v>
      </c>
      <c r="P21" s="346">
        <v>-120</v>
      </c>
      <c r="Q21" s="438">
        <v>-46</v>
      </c>
      <c r="S21" s="345">
        <f t="shared" si="2"/>
        <v>-277</v>
      </c>
      <c r="T21" s="346">
        <v>-434</v>
      </c>
      <c r="U21" s="438">
        <v>-663</v>
      </c>
    </row>
    <row r="22" spans="1:22" x14ac:dyDescent="0.25">
      <c r="A22" s="340" t="s">
        <v>241</v>
      </c>
      <c r="C22" s="391">
        <v>19</v>
      </c>
      <c r="D22" s="392">
        <v>113</v>
      </c>
      <c r="E22" s="393">
        <v>113</v>
      </c>
      <c r="G22" s="391">
        <v>42</v>
      </c>
      <c r="H22" s="392">
        <v>-173</v>
      </c>
      <c r="I22" s="393">
        <v>-173</v>
      </c>
      <c r="K22" s="391">
        <v>-68</v>
      </c>
      <c r="L22" s="488">
        <v>112</v>
      </c>
      <c r="M22" s="393">
        <v>-3</v>
      </c>
      <c r="O22" s="391">
        <v>2</v>
      </c>
      <c r="P22" s="392">
        <v>116</v>
      </c>
      <c r="Q22" s="393">
        <v>171</v>
      </c>
      <c r="S22" s="391">
        <f t="shared" si="2"/>
        <v>-5</v>
      </c>
      <c r="T22" s="392">
        <v>9.5</v>
      </c>
      <c r="U22" s="393">
        <v>108</v>
      </c>
    </row>
    <row r="23" spans="1:22" x14ac:dyDescent="0.25">
      <c r="A23" s="341" t="s">
        <v>253</v>
      </c>
      <c r="C23" s="394">
        <v>0.34399999999999997</v>
      </c>
      <c r="D23" s="395">
        <v>-0.92600000000000005</v>
      </c>
      <c r="E23" s="396">
        <v>-0.92600000000000005</v>
      </c>
      <c r="G23" s="394">
        <v>-0.56999999999999995</v>
      </c>
      <c r="H23" s="395">
        <v>0.64700000000000002</v>
      </c>
      <c r="I23" s="396">
        <v>0.64700000000000002</v>
      </c>
      <c r="K23" s="394">
        <v>0.32900000000000001</v>
      </c>
      <c r="L23" s="395">
        <v>-0.48399999999999999</v>
      </c>
      <c r="M23" s="396">
        <v>8.9999999999999993E-3</v>
      </c>
      <c r="O23" s="394">
        <v>-0.04</v>
      </c>
      <c r="P23" s="481">
        <v>-29.34</v>
      </c>
      <c r="Q23" s="396">
        <v>1.367</v>
      </c>
      <c r="S23" s="394">
        <v>1.9E-2</v>
      </c>
      <c r="T23" s="395">
        <v>-2.1999999999999999E-2</v>
      </c>
      <c r="U23" s="396">
        <v>-0.19500000000000001</v>
      </c>
    </row>
    <row r="24" spans="1:22" x14ac:dyDescent="0.25">
      <c r="A24" s="340" t="s">
        <v>21</v>
      </c>
      <c r="C24" s="391">
        <v>67</v>
      </c>
      <c r="D24" s="392">
        <v>97</v>
      </c>
      <c r="E24" s="393">
        <v>97</v>
      </c>
      <c r="G24" s="391">
        <v>71</v>
      </c>
      <c r="H24" s="392">
        <v>63</v>
      </c>
      <c r="I24" s="393">
        <v>63</v>
      </c>
      <c r="K24" s="391">
        <v>63</v>
      </c>
      <c r="L24" s="392">
        <v>98</v>
      </c>
      <c r="M24" s="393">
        <v>86</v>
      </c>
      <c r="O24" s="391">
        <v>74</v>
      </c>
      <c r="P24" s="392">
        <v>68</v>
      </c>
      <c r="Q24" s="393">
        <v>80</v>
      </c>
      <c r="S24" s="391">
        <f t="shared" ref="S24:S27" si="3">+C24+G24+K24+O24</f>
        <v>275</v>
      </c>
      <c r="T24" s="392">
        <v>331</v>
      </c>
      <c r="U24" s="393">
        <v>325</v>
      </c>
    </row>
    <row r="25" spans="1:22" x14ac:dyDescent="0.25">
      <c r="A25" s="340" t="s">
        <v>254</v>
      </c>
      <c r="C25" s="345">
        <v>7</v>
      </c>
      <c r="D25" s="346">
        <v>3</v>
      </c>
      <c r="E25" s="438">
        <v>3</v>
      </c>
      <c r="G25" s="345">
        <v>-11</v>
      </c>
      <c r="H25" s="346">
        <v>3</v>
      </c>
      <c r="I25" s="438">
        <v>3</v>
      </c>
      <c r="K25" s="345">
        <v>4</v>
      </c>
      <c r="L25" s="392">
        <v>6</v>
      </c>
      <c r="M25" s="438">
        <v>4</v>
      </c>
      <c r="O25" s="345">
        <v>15</v>
      </c>
      <c r="P25" s="346">
        <v>2</v>
      </c>
      <c r="Q25" s="438">
        <v>13</v>
      </c>
      <c r="S25" s="345">
        <f t="shared" si="3"/>
        <v>15</v>
      </c>
      <c r="T25" s="346">
        <v>15</v>
      </c>
      <c r="U25" s="438">
        <v>23</v>
      </c>
    </row>
    <row r="26" spans="1:22" x14ac:dyDescent="0.25">
      <c r="A26" s="342" t="s">
        <v>89</v>
      </c>
      <c r="C26" s="441">
        <v>-55</v>
      </c>
      <c r="D26" s="442">
        <v>13</v>
      </c>
      <c r="E26" s="443">
        <v>13</v>
      </c>
      <c r="G26" s="441">
        <v>-18</v>
      </c>
      <c r="H26" s="442">
        <v>-239</v>
      </c>
      <c r="I26" s="443">
        <v>-239</v>
      </c>
      <c r="K26" s="441">
        <v>-134</v>
      </c>
      <c r="L26" s="487">
        <v>8</v>
      </c>
      <c r="M26" s="443">
        <v>-93</v>
      </c>
      <c r="O26" s="441">
        <v>-86</v>
      </c>
      <c r="P26" s="442">
        <v>45</v>
      </c>
      <c r="Q26" s="443">
        <v>79</v>
      </c>
      <c r="S26" s="441">
        <f t="shared" si="3"/>
        <v>-293</v>
      </c>
      <c r="T26" s="442">
        <v>-336</v>
      </c>
      <c r="U26" s="443">
        <v>-240</v>
      </c>
    </row>
    <row r="27" spans="1:22" ht="15.75" thickBot="1" x14ac:dyDescent="0.3">
      <c r="A27" s="343" t="s">
        <v>251</v>
      </c>
      <c r="C27" s="403">
        <v>-27</v>
      </c>
      <c r="D27" s="401">
        <v>-65</v>
      </c>
      <c r="E27" s="405">
        <v>-65</v>
      </c>
      <c r="G27" s="403">
        <v>-67</v>
      </c>
      <c r="H27" s="401">
        <v>-172</v>
      </c>
      <c r="I27" s="405">
        <v>-172</v>
      </c>
      <c r="K27" s="403">
        <v>-99</v>
      </c>
      <c r="L27" s="404">
        <v>19</v>
      </c>
      <c r="M27" s="405">
        <v>-9</v>
      </c>
      <c r="O27" s="403">
        <v>-58</v>
      </c>
      <c r="P27" s="404">
        <v>51</v>
      </c>
      <c r="Q27" s="405">
        <v>78</v>
      </c>
      <c r="S27" s="403">
        <f t="shared" si="3"/>
        <v>-251</v>
      </c>
      <c r="T27" s="404">
        <v>-272</v>
      </c>
      <c r="U27" s="405">
        <v>-169</v>
      </c>
    </row>
    <row r="28" spans="1:22" x14ac:dyDescent="0.25">
      <c r="A28" s="238"/>
    </row>
  </sheetData>
  <mergeCells count="7">
    <mergeCell ref="A1:U1"/>
    <mergeCell ref="A2:U2"/>
    <mergeCell ref="C3:E3"/>
    <mergeCell ref="G3:I3"/>
    <mergeCell ref="K3:M3"/>
    <mergeCell ref="O3:Q3"/>
    <mergeCell ref="S3:U3"/>
  </mergeCells>
  <dataValidations count="1">
    <dataValidation type="list" allowBlank="1" showInputMessage="1" showErrorMessage="1" sqref="W1" xr:uid="{00000000-0002-0000-2C00-000000000000}">
      <formula1>#REF!</formula1>
    </dataValidation>
  </dataValidations>
  <pageMargins left="0.7" right="0.7" top="0.75" bottom="0.75" header="0.3" footer="0.3"/>
  <pageSetup scale="88" orientation="landscape" r:id="rId1"/>
  <customProperties>
    <customPr name="IbpWorksheetKeyString_GUID" r:id="rId2"/>
  </customProperties>
  <extLst>
    <ext xmlns:x14="http://schemas.microsoft.com/office/spreadsheetml/2009/9/main" uri="{78C0D931-6437-407d-A8EE-F0AAD7539E65}">
      <x14:conditionalFormattings>
        <x14:conditionalFormatting xmlns:xm="http://schemas.microsoft.com/office/excel/2006/main">
          <x14:cfRule type="containsText" priority="1" operator="containsText" id="{30A5F635-2A93-4C9C-BB80-83FF28F14048}">
            <xm:f>NOT(ISERROR(SEARCH(#REF!,W1)))</xm:f>
            <xm:f>#REF!</xm:f>
            <x14:dxf>
              <fill>
                <patternFill>
                  <bgColor rgb="FF92D050"/>
                </patternFill>
              </fill>
            </x14:dxf>
          </x14:cfRule>
          <x14:cfRule type="containsText" priority="2" operator="containsText" id="{0BFCC63A-2E25-4724-B5CE-D65C09142007}">
            <xm:f>NOT(ISERROR(SEARCH(#REF!,W1)))</xm:f>
            <xm:f>#REF!</xm:f>
            <x14:dxf>
              <fill>
                <patternFill>
                  <bgColor rgb="FFFFC000"/>
                </patternFill>
              </fill>
            </x14:dxf>
          </x14:cfRule>
          <x14:cfRule type="containsText" priority="3" operator="containsText" id="{47972964-8B2E-4BBB-B83E-387FEBE9C16B}">
            <xm:f>NOT(ISERROR(SEARCH(#REF!,W1)))</xm:f>
            <xm:f>#REF!</xm:f>
            <x14:dxf>
              <fill>
                <patternFill>
                  <bgColor rgb="FF00B0F0"/>
                </patternFill>
              </fill>
            </x14:dxf>
          </x14:cfRule>
          <xm:sqref>W1</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FF0000"/>
    <pageSetUpPr fitToPage="1"/>
  </sheetPr>
  <dimension ref="A1:L80"/>
  <sheetViews>
    <sheetView topLeftCell="A3" zoomScaleNormal="100" workbookViewId="0">
      <selection activeCell="L3" sqref="L3"/>
    </sheetView>
  </sheetViews>
  <sheetFormatPr defaultRowHeight="15" x14ac:dyDescent="0.25"/>
  <cols>
    <col min="1" max="1" width="6.85546875" customWidth="1"/>
    <col min="2" max="2" width="77.85546875" customWidth="1"/>
    <col min="3" max="7" width="12.85546875" customWidth="1"/>
    <col min="8" max="8" width="12.85546875" hidden="1" customWidth="1"/>
    <col min="9" max="9" width="19.85546875" hidden="1" customWidth="1"/>
    <col min="10" max="10" width="5.85546875" customWidth="1"/>
    <col min="11" max="11" width="52.85546875" customWidth="1"/>
  </cols>
  <sheetData>
    <row r="1" spans="1:12" ht="18.75" x14ac:dyDescent="0.3">
      <c r="A1" s="548" t="s">
        <v>190</v>
      </c>
      <c r="B1" s="548"/>
      <c r="C1" s="548"/>
      <c r="D1" s="548"/>
      <c r="E1" s="548"/>
      <c r="F1" s="548"/>
      <c r="G1" s="548"/>
      <c r="H1" s="548"/>
      <c r="I1" s="548"/>
      <c r="J1" s="204"/>
      <c r="K1" s="21" t="s">
        <v>279</v>
      </c>
    </row>
    <row r="2" spans="1:12" ht="19.5" thickBot="1" x14ac:dyDescent="0.3">
      <c r="A2" s="549" t="s">
        <v>344</v>
      </c>
      <c r="B2" s="549"/>
      <c r="C2" s="549"/>
      <c r="D2" s="549"/>
      <c r="E2" s="549"/>
      <c r="F2" s="549"/>
      <c r="G2" s="549"/>
      <c r="H2" s="549"/>
      <c r="I2" s="549"/>
      <c r="J2" s="204"/>
      <c r="K2" s="205"/>
    </row>
    <row r="3" spans="1:12" ht="33" thickBot="1" x14ac:dyDescent="0.45">
      <c r="A3" s="550" t="s">
        <v>48</v>
      </c>
      <c r="B3" s="551"/>
      <c r="C3" s="248" t="s">
        <v>330</v>
      </c>
      <c r="D3" s="248" t="s">
        <v>333</v>
      </c>
      <c r="E3" s="248" t="s">
        <v>338</v>
      </c>
      <c r="F3" s="248" t="s">
        <v>339</v>
      </c>
      <c r="G3" s="248" t="e">
        <f>+#REF!</f>
        <v>#REF!</v>
      </c>
      <c r="H3" s="249" t="s">
        <v>331</v>
      </c>
      <c r="I3" s="250" t="s">
        <v>191</v>
      </c>
      <c r="J3" s="206"/>
      <c r="K3" s="246" t="s">
        <v>326</v>
      </c>
      <c r="L3" s="515" t="s">
        <v>363</v>
      </c>
    </row>
    <row r="4" spans="1:12" ht="18.75" x14ac:dyDescent="0.3">
      <c r="A4" s="207" t="s">
        <v>192</v>
      </c>
      <c r="B4" s="208"/>
      <c r="C4" s="209"/>
      <c r="D4" s="209"/>
      <c r="E4" s="209"/>
      <c r="F4" s="209"/>
      <c r="G4" s="209"/>
      <c r="H4" s="209"/>
      <c r="I4" s="210"/>
      <c r="J4" s="211"/>
      <c r="K4" s="212"/>
    </row>
    <row r="5" spans="1:12" ht="18.75" x14ac:dyDescent="0.3">
      <c r="A5" s="213"/>
      <c r="B5" s="251" t="s">
        <v>193</v>
      </c>
      <c r="C5" s="252">
        <v>584</v>
      </c>
      <c r="D5" s="252">
        <v>681</v>
      </c>
      <c r="E5" s="252">
        <v>758</v>
      </c>
      <c r="F5" s="356">
        <v>794</v>
      </c>
      <c r="G5" s="252" t="e">
        <f>+ROUND(#REF!,0)</f>
        <v>#REF!</v>
      </c>
      <c r="H5" s="253"/>
      <c r="I5" s="254"/>
      <c r="J5" s="214"/>
      <c r="K5" s="244" t="s">
        <v>274</v>
      </c>
    </row>
    <row r="6" spans="1:12" ht="18.75" x14ac:dyDescent="0.3">
      <c r="A6" s="215"/>
      <c r="B6" s="255" t="s">
        <v>195</v>
      </c>
      <c r="C6" s="256">
        <v>285</v>
      </c>
      <c r="D6" s="256">
        <v>326</v>
      </c>
      <c r="E6" s="256">
        <v>433</v>
      </c>
      <c r="F6" s="357">
        <v>610</v>
      </c>
      <c r="G6" s="256" t="e">
        <f>+ROUND(#REF!,0)</f>
        <v>#REF!</v>
      </c>
      <c r="H6" s="257"/>
      <c r="I6" s="257"/>
      <c r="J6" s="214"/>
      <c r="K6" s="244" t="s">
        <v>274</v>
      </c>
    </row>
    <row r="7" spans="1:12" ht="18.75" x14ac:dyDescent="0.3">
      <c r="A7" s="213"/>
      <c r="B7" s="251" t="s">
        <v>196</v>
      </c>
      <c r="C7" s="258">
        <v>442</v>
      </c>
      <c r="D7" s="258">
        <v>524</v>
      </c>
      <c r="E7" s="258">
        <v>654</v>
      </c>
      <c r="F7" s="358">
        <v>773</v>
      </c>
      <c r="G7" s="258" t="e">
        <f>+ROUND(#REF!,0)</f>
        <v>#REF!</v>
      </c>
      <c r="H7" s="254"/>
      <c r="I7" s="254"/>
      <c r="J7" s="214"/>
      <c r="K7" s="244" t="s">
        <v>274</v>
      </c>
    </row>
    <row r="8" spans="1:12" ht="18.75" x14ac:dyDescent="0.3">
      <c r="A8" s="213"/>
      <c r="B8" s="251" t="s">
        <v>183</v>
      </c>
      <c r="C8" s="258">
        <v>544</v>
      </c>
      <c r="D8" s="258">
        <v>605</v>
      </c>
      <c r="E8" s="258">
        <v>676</v>
      </c>
      <c r="F8" s="258">
        <v>722</v>
      </c>
      <c r="G8" s="258" t="e">
        <f>+#REF!</f>
        <v>#REF!</v>
      </c>
      <c r="H8" s="254"/>
      <c r="I8" s="254"/>
      <c r="J8" s="214"/>
      <c r="K8" s="244" t="s">
        <v>274</v>
      </c>
    </row>
    <row r="9" spans="1:12" ht="18.75" x14ac:dyDescent="0.3">
      <c r="A9" s="215"/>
      <c r="B9" s="255" t="s">
        <v>182</v>
      </c>
      <c r="C9" s="256">
        <v>243</v>
      </c>
      <c r="D9" s="256">
        <v>290</v>
      </c>
      <c r="E9" s="256">
        <v>414</v>
      </c>
      <c r="F9" s="256">
        <v>581</v>
      </c>
      <c r="G9" s="256" t="e">
        <f>+#REF!</f>
        <v>#REF!</v>
      </c>
      <c r="H9" s="256"/>
      <c r="I9" s="257"/>
      <c r="J9" s="214"/>
      <c r="K9" s="244" t="s">
        <v>274</v>
      </c>
    </row>
    <row r="10" spans="1:12" ht="18.75" x14ac:dyDescent="0.3">
      <c r="A10" s="213"/>
      <c r="B10" s="251"/>
      <c r="C10" s="258"/>
      <c r="D10" s="258"/>
      <c r="E10" s="258"/>
      <c r="F10" s="258"/>
      <c r="G10" s="258"/>
      <c r="H10" s="258"/>
      <c r="I10" s="254"/>
      <c r="J10" s="214"/>
      <c r="K10" s="212"/>
    </row>
    <row r="11" spans="1:12" ht="18.75" x14ac:dyDescent="0.3">
      <c r="A11" s="216" t="s">
        <v>197</v>
      </c>
      <c r="B11" s="259"/>
      <c r="C11" s="260"/>
      <c r="D11" s="260"/>
      <c r="E11" s="260"/>
      <c r="F11" s="260"/>
      <c r="G11" s="260"/>
      <c r="H11" s="260"/>
      <c r="I11" s="261"/>
      <c r="J11" s="214"/>
      <c r="K11" s="212"/>
    </row>
    <row r="12" spans="1:12" ht="18.75" x14ac:dyDescent="0.3">
      <c r="A12" s="213"/>
      <c r="B12" s="251" t="s">
        <v>198</v>
      </c>
      <c r="C12" s="262">
        <v>1982</v>
      </c>
      <c r="D12" s="262">
        <v>1836</v>
      </c>
      <c r="E12" s="262">
        <v>1813</v>
      </c>
      <c r="F12" s="258">
        <v>1571</v>
      </c>
      <c r="G12" s="262" t="e">
        <f>+#REF!</f>
        <v>#REF!</v>
      </c>
      <c r="H12" s="262"/>
      <c r="I12" s="263"/>
      <c r="J12" s="217"/>
      <c r="K12" s="244" t="s">
        <v>275</v>
      </c>
    </row>
    <row r="13" spans="1:12" ht="18.75" x14ac:dyDescent="0.3">
      <c r="A13" s="215"/>
      <c r="B13" s="255" t="s">
        <v>199</v>
      </c>
      <c r="C13" s="264">
        <v>2326</v>
      </c>
      <c r="D13" s="264">
        <v>1808</v>
      </c>
      <c r="E13" s="264">
        <v>2072</v>
      </c>
      <c r="F13" s="260">
        <v>1863.4662885608939</v>
      </c>
      <c r="G13" s="264" t="e">
        <f>+#REF!</f>
        <v>#REF!</v>
      </c>
      <c r="H13" s="264"/>
      <c r="I13" s="265"/>
      <c r="J13" s="217"/>
      <c r="K13" s="244" t="s">
        <v>275</v>
      </c>
    </row>
    <row r="14" spans="1:12" ht="18.75" x14ac:dyDescent="0.3">
      <c r="A14" s="213"/>
      <c r="B14" s="251" t="s">
        <v>200</v>
      </c>
      <c r="C14" s="266">
        <v>2341</v>
      </c>
      <c r="D14" s="266">
        <v>3350</v>
      </c>
      <c r="E14" s="266">
        <v>2347</v>
      </c>
      <c r="F14" s="262">
        <v>2472</v>
      </c>
      <c r="G14" s="266" t="e">
        <f>+#REF!</f>
        <v>#REF!</v>
      </c>
      <c r="H14" s="266"/>
      <c r="I14" s="263"/>
      <c r="J14" s="217"/>
      <c r="K14" s="244" t="s">
        <v>275</v>
      </c>
    </row>
    <row r="15" spans="1:12" ht="18.75" x14ac:dyDescent="0.3">
      <c r="A15" s="215"/>
      <c r="B15" s="408" t="s">
        <v>293</v>
      </c>
      <c r="C15" s="264">
        <v>917</v>
      </c>
      <c r="D15" s="264">
        <v>1132</v>
      </c>
      <c r="E15" s="264">
        <v>1077</v>
      </c>
      <c r="F15" s="264">
        <v>1265</v>
      </c>
      <c r="G15" s="264" t="e">
        <f>+#REF!</f>
        <v>#REF!</v>
      </c>
      <c r="H15" s="264"/>
      <c r="I15" s="265"/>
      <c r="J15" s="217"/>
      <c r="K15" s="244" t="s">
        <v>274</v>
      </c>
    </row>
    <row r="16" spans="1:12" ht="18.75" x14ac:dyDescent="0.3">
      <c r="A16" s="213"/>
      <c r="B16" s="251"/>
      <c r="C16" s="267"/>
      <c r="D16" s="267"/>
      <c r="E16" s="267"/>
      <c r="F16" s="267"/>
      <c r="G16" s="267"/>
      <c r="H16" s="267"/>
      <c r="I16" s="268"/>
      <c r="J16" s="218"/>
      <c r="K16" s="219"/>
    </row>
    <row r="17" spans="1:11" ht="18.75" x14ac:dyDescent="0.3">
      <c r="A17" s="216" t="s">
        <v>201</v>
      </c>
      <c r="B17" s="259"/>
      <c r="C17" s="260"/>
      <c r="D17" s="260"/>
      <c r="E17" s="260"/>
      <c r="F17" s="260"/>
      <c r="G17" s="260"/>
      <c r="H17" s="260"/>
      <c r="I17" s="265"/>
      <c r="J17" s="214"/>
      <c r="K17" s="212"/>
    </row>
    <row r="18" spans="1:11" ht="18.75" x14ac:dyDescent="0.3">
      <c r="A18" s="213"/>
      <c r="B18" s="251" t="s">
        <v>202</v>
      </c>
      <c r="C18" s="269">
        <v>155.90312815338044</v>
      </c>
      <c r="D18" s="269">
        <v>207.51633986928104</v>
      </c>
      <c r="E18" s="258">
        <v>258.68725868725869</v>
      </c>
      <c r="F18" s="258">
        <v>166.77275620623806</v>
      </c>
      <c r="G18" s="258" t="e">
        <f>+#REF!</f>
        <v>#REF!</v>
      </c>
      <c r="H18" s="258"/>
      <c r="I18" s="263"/>
      <c r="J18" s="220"/>
      <c r="K18" s="244" t="s">
        <v>297</v>
      </c>
    </row>
    <row r="19" spans="1:11" ht="18.75" x14ac:dyDescent="0.3">
      <c r="A19" s="215"/>
      <c r="B19" s="255" t="s">
        <v>203</v>
      </c>
      <c r="C19" s="270">
        <v>99.742046431642308</v>
      </c>
      <c r="D19" s="270">
        <v>130.53097345132744</v>
      </c>
      <c r="E19" s="270">
        <v>223.93822393822393</v>
      </c>
      <c r="F19" s="270">
        <v>288.70927437892277</v>
      </c>
      <c r="G19" s="270" t="e">
        <f>+#REF!</f>
        <v>#REF!</v>
      </c>
      <c r="H19" s="260"/>
      <c r="I19" s="265"/>
      <c r="J19" s="220"/>
      <c r="K19" s="244" t="s">
        <v>297</v>
      </c>
    </row>
    <row r="20" spans="1:11" ht="18.75" x14ac:dyDescent="0.3">
      <c r="A20" s="213"/>
      <c r="B20" s="251" t="s">
        <v>99</v>
      </c>
      <c r="C20" s="271">
        <v>81.033746262281099</v>
      </c>
      <c r="D20" s="271">
        <v>98.208955223880594</v>
      </c>
      <c r="E20" s="271">
        <v>84.789092458457603</v>
      </c>
      <c r="F20" s="271">
        <v>11.731391585760518</v>
      </c>
      <c r="G20" s="271" t="e">
        <f>+#REF!</f>
        <v>#REF!</v>
      </c>
      <c r="H20" s="258"/>
      <c r="I20" s="263"/>
      <c r="J20" s="220"/>
      <c r="K20" s="244" t="s">
        <v>297</v>
      </c>
    </row>
    <row r="21" spans="1:11" ht="18.75" x14ac:dyDescent="0.3">
      <c r="A21" s="221"/>
      <c r="B21" s="272"/>
      <c r="C21" s="273"/>
      <c r="D21" s="273"/>
      <c r="E21" s="273"/>
      <c r="F21" s="273"/>
      <c r="G21" s="273"/>
      <c r="H21" s="273"/>
      <c r="I21" s="265"/>
      <c r="J21" s="220"/>
      <c r="K21" s="222"/>
    </row>
    <row r="22" spans="1:11" ht="18.75" x14ac:dyDescent="0.3">
      <c r="A22" s="223" t="s">
        <v>138</v>
      </c>
      <c r="B22" s="251"/>
      <c r="C22" s="258"/>
      <c r="D22" s="258"/>
      <c r="E22" s="258"/>
      <c r="F22" s="258"/>
      <c r="G22" s="258"/>
      <c r="H22" s="258"/>
      <c r="I22" s="268"/>
      <c r="J22" s="220"/>
      <c r="K22" s="222"/>
    </row>
    <row r="23" spans="1:11" ht="18.75" x14ac:dyDescent="0.3">
      <c r="A23" s="215"/>
      <c r="B23" s="255" t="s">
        <v>204</v>
      </c>
      <c r="C23" s="256">
        <v>4</v>
      </c>
      <c r="D23" s="256">
        <v>-41</v>
      </c>
      <c r="E23" s="256">
        <v>20</v>
      </c>
      <c r="F23" s="256">
        <v>157</v>
      </c>
      <c r="G23" s="256" t="e">
        <f>+#REF!</f>
        <v>#REF!</v>
      </c>
      <c r="H23" s="256"/>
      <c r="I23" s="265"/>
      <c r="J23" s="220"/>
      <c r="K23" s="244" t="s">
        <v>275</v>
      </c>
    </row>
    <row r="24" spans="1:11" ht="18.75" x14ac:dyDescent="0.3">
      <c r="A24" s="213"/>
      <c r="B24" s="251"/>
      <c r="C24" s="258"/>
      <c r="D24" s="258"/>
      <c r="E24" s="258"/>
      <c r="F24" s="258"/>
      <c r="G24" s="258"/>
      <c r="H24" s="258"/>
      <c r="I24" s="268"/>
      <c r="J24" s="220"/>
      <c r="K24" s="212"/>
    </row>
    <row r="25" spans="1:11" ht="18.75" x14ac:dyDescent="0.3">
      <c r="A25" s="216" t="s">
        <v>163</v>
      </c>
      <c r="B25" s="259"/>
      <c r="C25" s="260">
        <v>829</v>
      </c>
      <c r="D25" s="260">
        <v>969</v>
      </c>
      <c r="E25" s="260">
        <v>1227</v>
      </c>
      <c r="F25" s="260">
        <v>1051</v>
      </c>
      <c r="G25" s="260" t="e">
        <f>SUM(G26:G29)</f>
        <v>#REF!</v>
      </c>
      <c r="H25" s="260"/>
      <c r="I25" s="274"/>
      <c r="J25" s="220"/>
      <c r="K25" s="244" t="s">
        <v>298</v>
      </c>
    </row>
    <row r="26" spans="1:11" ht="18.75" x14ac:dyDescent="0.3">
      <c r="A26" s="213"/>
      <c r="B26" s="251" t="s">
        <v>6</v>
      </c>
      <c r="C26" s="269">
        <v>408</v>
      </c>
      <c r="D26" s="269">
        <v>479</v>
      </c>
      <c r="E26" s="269">
        <v>571</v>
      </c>
      <c r="F26" s="269">
        <v>348</v>
      </c>
      <c r="G26" s="269" t="e">
        <f>+ROUND(#REF!,0)</f>
        <v>#REF!</v>
      </c>
      <c r="H26" s="269"/>
      <c r="I26" s="275"/>
      <c r="J26" s="220"/>
      <c r="K26" s="244" t="s">
        <v>316</v>
      </c>
    </row>
    <row r="27" spans="1:11" ht="18.75" x14ac:dyDescent="0.3">
      <c r="A27" s="215"/>
      <c r="B27" s="255" t="s">
        <v>1</v>
      </c>
      <c r="C27" s="270">
        <v>285</v>
      </c>
      <c r="D27" s="270">
        <v>272</v>
      </c>
      <c r="E27" s="270">
        <v>517</v>
      </c>
      <c r="F27" s="270">
        <v>597</v>
      </c>
      <c r="G27" s="270" t="e">
        <f>+ROUND(#REF!,0)</f>
        <v>#REF!</v>
      </c>
      <c r="H27" s="270"/>
      <c r="I27" s="274"/>
      <c r="J27" s="220"/>
      <c r="K27" s="244" t="s">
        <v>316</v>
      </c>
    </row>
    <row r="28" spans="1:11" ht="18.75" x14ac:dyDescent="0.3">
      <c r="A28" s="213"/>
      <c r="B28" s="251" t="s">
        <v>99</v>
      </c>
      <c r="C28" s="271">
        <v>203</v>
      </c>
      <c r="D28" s="271">
        <v>317</v>
      </c>
      <c r="E28" s="271">
        <v>197</v>
      </c>
      <c r="F28" s="271">
        <v>29</v>
      </c>
      <c r="G28" s="271" t="e">
        <f>+ROUND(#REF!,0)</f>
        <v>#REF!</v>
      </c>
      <c r="H28" s="271"/>
      <c r="I28" s="275"/>
      <c r="J28" s="220"/>
      <c r="K28" s="244" t="s">
        <v>316</v>
      </c>
    </row>
    <row r="29" spans="1:11" ht="18.75" x14ac:dyDescent="0.3">
      <c r="A29" s="215"/>
      <c r="B29" s="255" t="s">
        <v>164</v>
      </c>
      <c r="C29" s="256">
        <v>-67</v>
      </c>
      <c r="D29" s="256">
        <v>-99</v>
      </c>
      <c r="E29" s="256">
        <v>-58</v>
      </c>
      <c r="F29" s="256">
        <v>77</v>
      </c>
      <c r="G29" s="256" t="e">
        <f>+ROUND(#REF!,0)</f>
        <v>#REF!</v>
      </c>
      <c r="H29" s="256"/>
      <c r="I29" s="274"/>
      <c r="J29" s="220"/>
      <c r="K29" s="244" t="s">
        <v>316</v>
      </c>
    </row>
    <row r="30" spans="1:11" ht="18.75" hidden="1" x14ac:dyDescent="0.3">
      <c r="A30" s="224"/>
      <c r="B30" s="276" t="s">
        <v>205</v>
      </c>
      <c r="C30" s="277"/>
      <c r="D30" s="277"/>
      <c r="E30" s="277"/>
      <c r="F30" s="277"/>
      <c r="G30" s="258"/>
      <c r="H30" s="277"/>
      <c r="I30" s="278"/>
      <c r="J30" s="220"/>
      <c r="K30" s="420" t="s">
        <v>206</v>
      </c>
    </row>
    <row r="31" spans="1:11" ht="18.75" x14ac:dyDescent="0.3">
      <c r="A31" s="225"/>
      <c r="B31" s="259"/>
      <c r="C31" s="279"/>
      <c r="D31" s="279"/>
      <c r="E31" s="279"/>
      <c r="F31" s="279"/>
      <c r="G31" s="279"/>
      <c r="H31" s="279"/>
      <c r="I31" s="280"/>
      <c r="J31" s="220"/>
      <c r="K31" s="212"/>
    </row>
    <row r="32" spans="1:11" ht="18.75" x14ac:dyDescent="0.3">
      <c r="A32" s="223" t="s">
        <v>207</v>
      </c>
      <c r="B32" s="281"/>
      <c r="C32" s="282">
        <v>1.1399999999999999</v>
      </c>
      <c r="D32" s="282">
        <v>0.97</v>
      </c>
      <c r="E32" s="282">
        <v>1.76</v>
      </c>
      <c r="F32" s="282">
        <v>1.52</v>
      </c>
      <c r="G32" s="282" t="e">
        <f>+#REF!</f>
        <v>#REF!</v>
      </c>
      <c r="H32" s="452"/>
      <c r="I32" s="278"/>
      <c r="J32" s="226"/>
      <c r="K32" s="244" t="s">
        <v>276</v>
      </c>
    </row>
    <row r="33" spans="1:11" ht="18.75" x14ac:dyDescent="0.3">
      <c r="A33" s="225"/>
      <c r="B33" s="259" t="s">
        <v>208</v>
      </c>
      <c r="C33" s="283">
        <v>1.1661171406209234</v>
      </c>
      <c r="D33" s="283">
        <v>1.3470375782881003</v>
      </c>
      <c r="E33" s="283">
        <v>1.95</v>
      </c>
      <c r="F33" s="283">
        <v>1.74</v>
      </c>
      <c r="G33" s="283" t="e">
        <f>+#REF!</f>
        <v>#REF!</v>
      </c>
      <c r="H33" s="453"/>
      <c r="I33" s="280"/>
      <c r="J33" s="226"/>
      <c r="K33" s="244" t="s">
        <v>276</v>
      </c>
    </row>
    <row r="34" spans="1:11" ht="19.5" hidden="1" thickBot="1" x14ac:dyDescent="0.35">
      <c r="A34" s="227"/>
      <c r="B34" s="284" t="s">
        <v>209</v>
      </c>
      <c r="C34" s="285"/>
      <c r="D34" s="285"/>
      <c r="E34" s="285"/>
      <c r="F34" s="285"/>
      <c r="G34" s="425"/>
      <c r="H34" s="285"/>
      <c r="I34" s="286"/>
      <c r="J34" s="226"/>
      <c r="K34" s="421" t="s">
        <v>206</v>
      </c>
    </row>
    <row r="35" spans="1:11" ht="18.75" x14ac:dyDescent="0.3">
      <c r="A35" s="413"/>
      <c r="B35" s="414"/>
      <c r="C35" s="415"/>
      <c r="D35" s="415"/>
      <c r="E35" s="415"/>
      <c r="F35" s="415"/>
      <c r="G35" s="415"/>
      <c r="H35" s="415"/>
      <c r="I35" s="416"/>
      <c r="J35" s="218"/>
      <c r="K35" s="212"/>
    </row>
    <row r="36" spans="1:11" ht="18.75" x14ac:dyDescent="0.3">
      <c r="A36" s="417" t="s">
        <v>6</v>
      </c>
      <c r="B36" s="287"/>
      <c r="C36" s="288"/>
      <c r="D36" s="288"/>
      <c r="E36" s="288"/>
      <c r="F36" s="288"/>
      <c r="G36" s="288"/>
      <c r="H36" s="288"/>
      <c r="I36" s="289"/>
      <c r="J36" s="214"/>
      <c r="K36" s="212"/>
    </row>
    <row r="37" spans="1:11" ht="18.75" x14ac:dyDescent="0.3">
      <c r="A37" s="223"/>
      <c r="B37" s="48" t="s">
        <v>296</v>
      </c>
      <c r="C37" s="290">
        <v>37</v>
      </c>
      <c r="D37" s="290">
        <v>41</v>
      </c>
      <c r="E37" s="290">
        <v>44</v>
      </c>
      <c r="F37" s="290">
        <v>48.152410300922284</v>
      </c>
      <c r="G37" s="290" t="e">
        <f>+#REF!</f>
        <v>#REF!</v>
      </c>
      <c r="H37" s="290"/>
      <c r="I37" s="278"/>
      <c r="J37" s="214"/>
      <c r="K37" s="244" t="s">
        <v>274</v>
      </c>
    </row>
    <row r="38" spans="1:11" ht="18.75" x14ac:dyDescent="0.3">
      <c r="A38" s="409"/>
      <c r="B38" s="410" t="s">
        <v>295</v>
      </c>
      <c r="C38" s="411">
        <v>68</v>
      </c>
      <c r="D38" s="411">
        <v>68</v>
      </c>
      <c r="E38" s="411">
        <v>71</v>
      </c>
      <c r="F38" s="411">
        <v>95.768369749427322</v>
      </c>
      <c r="G38" s="411" t="e">
        <f>+#REF!</f>
        <v>#REF!</v>
      </c>
      <c r="H38" s="411"/>
      <c r="I38" s="412"/>
      <c r="J38" s="220"/>
      <c r="K38" s="244" t="s">
        <v>274</v>
      </c>
    </row>
    <row r="39" spans="1:11" ht="18.75" x14ac:dyDescent="0.3">
      <c r="A39" s="229"/>
      <c r="B39" s="48" t="s">
        <v>290</v>
      </c>
      <c r="C39" s="294">
        <v>33</v>
      </c>
      <c r="D39" s="294">
        <v>26</v>
      </c>
      <c r="E39" s="294">
        <v>26</v>
      </c>
      <c r="F39" s="294">
        <v>43.482397189999993</v>
      </c>
      <c r="G39" s="294">
        <f>+'Publish Phosphate'!M63</f>
        <v>53</v>
      </c>
      <c r="H39" s="294"/>
      <c r="I39" s="295"/>
      <c r="J39" s="220"/>
      <c r="K39" s="244" t="s">
        <v>274</v>
      </c>
    </row>
    <row r="40" spans="1:11" ht="15.75" x14ac:dyDescent="0.25">
      <c r="A40" s="418" t="s">
        <v>294</v>
      </c>
      <c r="B40" s="410"/>
      <c r="C40" s="411"/>
      <c r="D40" s="411"/>
      <c r="E40" s="411"/>
      <c r="F40" s="411"/>
      <c r="G40" s="411"/>
      <c r="H40" s="411"/>
      <c r="I40" s="412"/>
      <c r="J40" s="214"/>
      <c r="K40" s="212"/>
    </row>
    <row r="41" spans="1:11" ht="18.75" x14ac:dyDescent="0.3">
      <c r="A41" s="228"/>
      <c r="B41" s="281" t="s">
        <v>210</v>
      </c>
      <c r="C41" s="293">
        <v>382</v>
      </c>
      <c r="D41" s="293">
        <v>424</v>
      </c>
      <c r="E41" s="293">
        <v>463</v>
      </c>
      <c r="F41" s="293">
        <v>653</v>
      </c>
      <c r="G41" s="293" t="e">
        <f>+#REF!</f>
        <v>#REF!</v>
      </c>
      <c r="H41" s="293"/>
      <c r="I41" s="278"/>
      <c r="J41" s="214"/>
      <c r="K41" s="244" t="s">
        <v>276</v>
      </c>
    </row>
    <row r="42" spans="1:11" ht="18.75" x14ac:dyDescent="0.3">
      <c r="A42" s="225"/>
      <c r="B42" s="259" t="s">
        <v>211</v>
      </c>
      <c r="C42" s="291">
        <v>172</v>
      </c>
      <c r="D42" s="291">
        <v>214</v>
      </c>
      <c r="E42" s="291">
        <v>229</v>
      </c>
      <c r="F42" s="291">
        <v>348</v>
      </c>
      <c r="G42" s="291" t="e">
        <f>+#REF!</f>
        <v>#REF!</v>
      </c>
      <c r="H42" s="291"/>
      <c r="I42" s="292"/>
      <c r="J42" s="214"/>
      <c r="K42" s="244" t="s">
        <v>276</v>
      </c>
    </row>
    <row r="43" spans="1:11" ht="18.75" x14ac:dyDescent="0.3">
      <c r="A43" s="228"/>
      <c r="B43" s="281" t="s">
        <v>212</v>
      </c>
      <c r="C43" s="293">
        <v>60</v>
      </c>
      <c r="D43" s="293">
        <v>59</v>
      </c>
      <c r="E43" s="293">
        <v>64</v>
      </c>
      <c r="F43" s="293">
        <v>78</v>
      </c>
      <c r="G43" s="293" t="e">
        <f>+#REF!</f>
        <v>#REF!</v>
      </c>
      <c r="H43" s="293"/>
      <c r="I43" s="278"/>
      <c r="J43" s="214"/>
      <c r="K43" s="244" t="s">
        <v>276</v>
      </c>
    </row>
    <row r="44" spans="1:11" ht="20.25" customHeight="1" x14ac:dyDescent="0.3">
      <c r="A44" s="225"/>
      <c r="B44" s="259"/>
      <c r="C44" s="291"/>
      <c r="D44" s="291"/>
      <c r="E44" s="291"/>
      <c r="F44" s="291"/>
      <c r="G44" s="291"/>
      <c r="H44" s="291"/>
      <c r="I44" s="292"/>
    </row>
    <row r="45" spans="1:11" ht="18.75" x14ac:dyDescent="0.3">
      <c r="A45" s="223" t="s">
        <v>1</v>
      </c>
      <c r="B45" s="281"/>
      <c r="C45" s="302"/>
      <c r="D45" s="302"/>
      <c r="E45" s="302"/>
      <c r="F45" s="302"/>
      <c r="G45" s="302"/>
      <c r="H45" s="302"/>
      <c r="I45" s="278"/>
      <c r="J45" s="217"/>
      <c r="K45" s="231"/>
    </row>
    <row r="46" spans="1:11" ht="18.75" x14ac:dyDescent="0.3">
      <c r="A46" s="225"/>
      <c r="B46" s="419" t="s">
        <v>301</v>
      </c>
      <c r="C46" s="291">
        <v>62</v>
      </c>
      <c r="D46" s="291">
        <v>72</v>
      </c>
      <c r="E46" s="291">
        <v>71</v>
      </c>
      <c r="F46" s="291">
        <v>76</v>
      </c>
      <c r="G46" s="291" t="e">
        <f>+#REF!</f>
        <v>#REF!</v>
      </c>
      <c r="H46" s="291"/>
      <c r="I46" s="292"/>
      <c r="J46" s="220"/>
      <c r="K46" s="244" t="s">
        <v>302</v>
      </c>
    </row>
    <row r="47" spans="1:11" ht="18.75" x14ac:dyDescent="0.3">
      <c r="A47" s="228"/>
      <c r="B47" s="281" t="s">
        <v>218</v>
      </c>
      <c r="C47" s="309">
        <v>19</v>
      </c>
      <c r="D47" s="309"/>
      <c r="E47" s="309"/>
      <c r="F47" s="309"/>
      <c r="G47" s="309"/>
      <c r="H47" s="309"/>
      <c r="I47" s="310"/>
      <c r="J47" s="214"/>
      <c r="K47" s="244" t="s">
        <v>276</v>
      </c>
    </row>
    <row r="48" spans="1:11" ht="18.75" x14ac:dyDescent="0.3">
      <c r="A48" s="225"/>
      <c r="B48" s="259" t="s">
        <v>290</v>
      </c>
      <c r="C48" s="291">
        <v>1</v>
      </c>
      <c r="D48" s="291">
        <v>3</v>
      </c>
      <c r="E48" s="291">
        <v>7</v>
      </c>
      <c r="F48" s="291">
        <v>11</v>
      </c>
      <c r="G48" s="291" t="e">
        <f>#REF!</f>
        <v>#REF!</v>
      </c>
      <c r="H48" s="291"/>
      <c r="I48" s="292"/>
      <c r="J48" s="214"/>
      <c r="K48" s="244" t="s">
        <v>274</v>
      </c>
    </row>
    <row r="49" spans="1:11" ht="18.75" x14ac:dyDescent="0.3">
      <c r="A49" s="228"/>
      <c r="B49" s="281" t="s">
        <v>216</v>
      </c>
      <c r="C49" s="309">
        <v>54</v>
      </c>
      <c r="D49" s="309">
        <v>57</v>
      </c>
      <c r="E49" s="309">
        <v>113</v>
      </c>
      <c r="F49" s="309">
        <v>238</v>
      </c>
      <c r="G49" s="309" t="e">
        <f>+#REF!</f>
        <v>#REF!</v>
      </c>
      <c r="H49" s="309"/>
      <c r="I49" s="310"/>
      <c r="J49" s="232"/>
      <c r="K49" s="244" t="s">
        <v>276</v>
      </c>
    </row>
    <row r="50" spans="1:11" ht="18.75" x14ac:dyDescent="0.3">
      <c r="A50" s="225"/>
      <c r="B50" s="259" t="s">
        <v>217</v>
      </c>
      <c r="C50" s="311">
        <v>10</v>
      </c>
      <c r="D50" s="311">
        <v>8</v>
      </c>
      <c r="E50" s="311">
        <v>15</v>
      </c>
      <c r="F50" s="311">
        <v>24</v>
      </c>
      <c r="G50" s="311" t="e">
        <f>+#REF!</f>
        <v>#REF!</v>
      </c>
      <c r="H50" s="311"/>
      <c r="I50" s="261"/>
      <c r="J50" s="232"/>
      <c r="K50" s="244" t="s">
        <v>276</v>
      </c>
    </row>
    <row r="51" spans="1:11" x14ac:dyDescent="0.25">
      <c r="C51" s="290"/>
      <c r="D51" s="290"/>
      <c r="E51" s="290"/>
      <c r="F51" s="290"/>
      <c r="G51" s="290"/>
      <c r="H51" s="290"/>
      <c r="I51" s="278"/>
    </row>
    <row r="52" spans="1:11" ht="18.75" x14ac:dyDescent="0.3">
      <c r="A52" s="230" t="s">
        <v>99</v>
      </c>
      <c r="B52" s="296"/>
      <c r="C52" s="297"/>
      <c r="D52" s="297"/>
      <c r="E52" s="297"/>
      <c r="F52" s="297"/>
      <c r="G52" s="297"/>
      <c r="H52" s="297"/>
      <c r="I52" s="298"/>
      <c r="J52" s="220"/>
      <c r="K52" s="231"/>
    </row>
    <row r="53" spans="1:11" ht="18.75" x14ac:dyDescent="0.3">
      <c r="A53" s="228"/>
      <c r="B53" s="281" t="s">
        <v>157</v>
      </c>
      <c r="C53" s="306">
        <v>383</v>
      </c>
      <c r="D53" s="306">
        <v>384</v>
      </c>
      <c r="E53" s="307">
        <v>432</v>
      </c>
      <c r="F53" s="307">
        <v>483</v>
      </c>
      <c r="G53" s="307" t="e">
        <f>+#REF!</f>
        <v>#REF!</v>
      </c>
      <c r="H53" s="308"/>
      <c r="I53" s="278"/>
      <c r="J53" s="214"/>
      <c r="K53" s="244" t="s">
        <v>277</v>
      </c>
    </row>
    <row r="54" spans="1:11" ht="18.75" x14ac:dyDescent="0.3">
      <c r="A54" s="225"/>
      <c r="B54" s="259" t="s">
        <v>215</v>
      </c>
      <c r="C54" s="304">
        <v>422</v>
      </c>
      <c r="D54" s="305">
        <v>422</v>
      </c>
      <c r="E54" s="305">
        <v>465</v>
      </c>
      <c r="F54" s="305">
        <v>558.61102715669244</v>
      </c>
      <c r="G54" s="305" t="e">
        <f>+#REF!</f>
        <v>#REF!</v>
      </c>
      <c r="H54" s="305"/>
      <c r="I54" s="292"/>
      <c r="J54" s="214"/>
      <c r="K54" s="244" t="s">
        <v>277</v>
      </c>
    </row>
    <row r="55" spans="1:11" ht="18.75" x14ac:dyDescent="0.3">
      <c r="A55" s="223"/>
      <c r="B55" s="299" t="s">
        <v>290</v>
      </c>
      <c r="C55" s="300">
        <v>5</v>
      </c>
      <c r="D55" s="300">
        <v>5</v>
      </c>
      <c r="E55" s="300">
        <v>5</v>
      </c>
      <c r="F55" s="300">
        <v>5</v>
      </c>
      <c r="G55" s="300" t="e">
        <f>+#REF!</f>
        <v>#REF!</v>
      </c>
      <c r="H55" s="300"/>
      <c r="I55" s="295"/>
      <c r="J55" s="220"/>
      <c r="K55" s="231"/>
    </row>
    <row r="56" spans="1:11" ht="15.75" x14ac:dyDescent="0.25">
      <c r="A56" s="418" t="s">
        <v>294</v>
      </c>
      <c r="B56" s="259"/>
      <c r="C56" s="304"/>
      <c r="D56" s="305"/>
      <c r="E56" s="305"/>
      <c r="F56" s="305"/>
      <c r="G56" s="305"/>
      <c r="H56" s="305"/>
      <c r="I56" s="292"/>
    </row>
    <row r="57" spans="1:11" ht="18.75" x14ac:dyDescent="0.3">
      <c r="A57" s="228"/>
      <c r="B57" s="281" t="s">
        <v>213</v>
      </c>
      <c r="C57" s="302">
        <v>527</v>
      </c>
      <c r="D57" s="293">
        <v>640</v>
      </c>
      <c r="E57" s="293">
        <v>775</v>
      </c>
      <c r="F57" s="293">
        <v>1354</v>
      </c>
      <c r="G57" s="293" t="e">
        <f>+#REF!</f>
        <v>#REF!</v>
      </c>
      <c r="H57" s="303"/>
      <c r="I57" s="278"/>
      <c r="J57" s="214"/>
      <c r="K57" s="244" t="s">
        <v>277</v>
      </c>
    </row>
    <row r="58" spans="1:11" ht="18.75" x14ac:dyDescent="0.3">
      <c r="A58" s="225"/>
      <c r="B58" s="259" t="s">
        <v>214</v>
      </c>
      <c r="C58" s="311">
        <v>177</v>
      </c>
      <c r="D58" s="311">
        <v>222</v>
      </c>
      <c r="E58" s="311">
        <v>251</v>
      </c>
      <c r="F58" s="311">
        <v>402</v>
      </c>
      <c r="G58" s="311" t="e">
        <f>+#REF!</f>
        <v>#REF!</v>
      </c>
      <c r="H58" s="311"/>
      <c r="I58" s="292"/>
      <c r="J58" s="214"/>
      <c r="K58" s="244" t="s">
        <v>277</v>
      </c>
    </row>
    <row r="59" spans="1:11" ht="18.75" hidden="1" x14ac:dyDescent="0.3">
      <c r="A59" s="225"/>
      <c r="B59" s="259" t="s">
        <v>158</v>
      </c>
      <c r="C59" s="304">
        <v>1076</v>
      </c>
      <c r="D59" s="304">
        <v>986</v>
      </c>
      <c r="E59" s="305">
        <v>1059</v>
      </c>
      <c r="F59" s="305">
        <v>1176</v>
      </c>
      <c r="G59" s="305" t="e">
        <f>+#REF!</f>
        <v>#REF!</v>
      </c>
      <c r="H59" s="305"/>
      <c r="I59" s="292"/>
      <c r="J59" s="214"/>
      <c r="K59" s="244" t="s">
        <v>277</v>
      </c>
    </row>
    <row r="60" spans="1:11" ht="18.75" x14ac:dyDescent="0.3">
      <c r="A60" s="224"/>
      <c r="B60" s="276"/>
      <c r="C60" s="303"/>
      <c r="D60" s="303"/>
      <c r="E60" s="303"/>
      <c r="F60" s="303"/>
      <c r="G60" s="303"/>
      <c r="H60" s="303"/>
      <c r="I60" s="310"/>
      <c r="J60" s="214"/>
      <c r="K60" s="231"/>
    </row>
    <row r="61" spans="1:11" ht="18.75" x14ac:dyDescent="0.3">
      <c r="A61" s="216" t="s">
        <v>219</v>
      </c>
      <c r="B61" s="259"/>
      <c r="C61" s="260"/>
      <c r="D61" s="260"/>
      <c r="E61" s="260"/>
      <c r="F61" s="260"/>
      <c r="G61" s="260"/>
      <c r="H61" s="260"/>
      <c r="I61" s="261"/>
      <c r="J61" s="211"/>
      <c r="K61" s="231"/>
    </row>
    <row r="62" spans="1:11" ht="18.75" x14ac:dyDescent="0.3">
      <c r="A62" s="228"/>
      <c r="B62" s="281" t="s">
        <v>220</v>
      </c>
      <c r="C62" s="314">
        <v>0.73</v>
      </c>
      <c r="D62" s="314">
        <v>0.7</v>
      </c>
      <c r="E62" s="314">
        <v>0.75</v>
      </c>
      <c r="F62" s="314">
        <v>0.64712875797979796</v>
      </c>
      <c r="G62" s="314" t="e">
        <f>+#REF!</f>
        <v>#REF!</v>
      </c>
      <c r="H62" s="315"/>
      <c r="I62" s="310"/>
      <c r="J62" s="220"/>
      <c r="K62" s="212" t="s">
        <v>194</v>
      </c>
    </row>
    <row r="63" spans="1:11" ht="18.75" x14ac:dyDescent="0.3">
      <c r="A63" s="230"/>
      <c r="B63" s="316" t="s">
        <v>1</v>
      </c>
      <c r="C63" s="317">
        <v>0.88</v>
      </c>
      <c r="D63" s="317">
        <v>0.65</v>
      </c>
      <c r="E63" s="317">
        <v>0.81</v>
      </c>
      <c r="F63" s="317">
        <v>0.77</v>
      </c>
      <c r="G63" s="317" t="e">
        <f>+#REF!</f>
        <v>#REF!</v>
      </c>
      <c r="H63" s="318"/>
      <c r="I63" s="261"/>
      <c r="J63" s="220"/>
      <c r="K63" s="212" t="s">
        <v>194</v>
      </c>
    </row>
    <row r="64" spans="1:11" ht="18.75" x14ac:dyDescent="0.3">
      <c r="A64" s="229"/>
      <c r="B64" s="319" t="s">
        <v>99</v>
      </c>
      <c r="C64" s="315">
        <v>0.72</v>
      </c>
      <c r="D64" s="315">
        <v>0.91</v>
      </c>
      <c r="E64" s="315">
        <v>0.89</v>
      </c>
      <c r="F64" s="315">
        <v>0.87</v>
      </c>
      <c r="G64" s="315" t="e">
        <f>+#REF!</f>
        <v>#REF!</v>
      </c>
      <c r="H64" s="315"/>
      <c r="I64" s="310"/>
      <c r="J64" s="220"/>
      <c r="K64" s="212" t="s">
        <v>194</v>
      </c>
    </row>
    <row r="65" spans="1:11" ht="18.75" x14ac:dyDescent="0.3">
      <c r="A65" s="225"/>
      <c r="B65" s="259"/>
      <c r="C65" s="260"/>
      <c r="D65" s="260"/>
      <c r="E65" s="260"/>
      <c r="F65" s="260"/>
      <c r="G65" s="260"/>
      <c r="H65" s="260"/>
      <c r="I65" s="261"/>
      <c r="J65" s="211"/>
      <c r="K65" s="231"/>
    </row>
    <row r="66" spans="1:11" ht="18.75" x14ac:dyDescent="0.3">
      <c r="A66" s="223" t="s">
        <v>221</v>
      </c>
      <c r="B66" s="281"/>
      <c r="C66" s="253"/>
      <c r="D66" s="253"/>
      <c r="E66" s="253"/>
      <c r="F66" s="253"/>
      <c r="G66" s="253"/>
      <c r="H66" s="253"/>
      <c r="I66" s="310"/>
      <c r="J66" s="211"/>
      <c r="K66" s="231"/>
    </row>
    <row r="67" spans="1:11" ht="18.75" x14ac:dyDescent="0.3">
      <c r="A67" s="225"/>
      <c r="B67" s="259" t="s">
        <v>222</v>
      </c>
      <c r="C67" s="320">
        <v>591.66700000000003</v>
      </c>
      <c r="D67" s="320">
        <v>600.97699999999998</v>
      </c>
      <c r="E67" s="320">
        <v>624.03700000000003</v>
      </c>
      <c r="F67" s="320">
        <v>787.31100000000004</v>
      </c>
      <c r="G67" s="320" t="e">
        <f>+#REF!</f>
        <v>#REF!</v>
      </c>
      <c r="H67" s="320"/>
      <c r="I67" s="321"/>
      <c r="J67" s="217"/>
      <c r="K67" s="231" t="s">
        <v>299</v>
      </c>
    </row>
    <row r="68" spans="1:11" ht="18.75" x14ac:dyDescent="0.3">
      <c r="A68" s="224"/>
      <c r="B68" s="276" t="s">
        <v>223</v>
      </c>
      <c r="C68" s="303">
        <v>600.95600000000002</v>
      </c>
      <c r="D68" s="303">
        <v>400.71699999999998</v>
      </c>
      <c r="E68" s="303">
        <v>570.27099999999996</v>
      </c>
      <c r="F68" s="303">
        <v>1160.143</v>
      </c>
      <c r="G68" s="303" t="e">
        <f>+#REF!/1000</f>
        <v>#REF!</v>
      </c>
      <c r="H68" s="303"/>
      <c r="I68" s="322"/>
      <c r="J68" s="217"/>
      <c r="K68" s="231" t="s">
        <v>299</v>
      </c>
    </row>
    <row r="69" spans="1:11" ht="18.75" x14ac:dyDescent="0.3">
      <c r="A69" s="225"/>
      <c r="B69" s="259" t="s">
        <v>225</v>
      </c>
      <c r="C69" s="320">
        <v>7946.7629999999999</v>
      </c>
      <c r="D69" s="320">
        <v>7811.2470000000003</v>
      </c>
      <c r="E69" s="320">
        <v>7889.4</v>
      </c>
      <c r="F69" s="320">
        <v>7737.6959999999999</v>
      </c>
      <c r="G69" s="320" t="e">
        <f>(+#REF!+#REF!+#REF!)/1000</f>
        <v>#REF!</v>
      </c>
      <c r="H69" s="320"/>
      <c r="I69" s="321"/>
      <c r="J69" s="217"/>
      <c r="K69" s="231" t="s">
        <v>299</v>
      </c>
    </row>
    <row r="70" spans="1:11" ht="18.75" x14ac:dyDescent="0.3">
      <c r="A70" s="224"/>
      <c r="B70" s="276" t="s">
        <v>226</v>
      </c>
      <c r="C70" s="303">
        <v>2115</v>
      </c>
      <c r="D70" s="303">
        <v>1915</v>
      </c>
      <c r="E70" s="303">
        <v>2176</v>
      </c>
      <c r="F70" s="303">
        <v>2212</v>
      </c>
      <c r="G70" s="303" t="e">
        <f>+#REF!</f>
        <v>#REF!</v>
      </c>
      <c r="H70" s="303"/>
      <c r="I70" s="322"/>
      <c r="J70" s="217"/>
      <c r="K70" s="231" t="s">
        <v>299</v>
      </c>
    </row>
    <row r="71" spans="1:11" ht="18.75" x14ac:dyDescent="0.3">
      <c r="A71" s="225"/>
      <c r="B71" s="313" t="s">
        <v>227</v>
      </c>
      <c r="C71" s="301">
        <v>5338</v>
      </c>
      <c r="D71" s="301">
        <v>5042</v>
      </c>
      <c r="E71" s="301">
        <v>6668</v>
      </c>
      <c r="F71" s="301">
        <v>6120</v>
      </c>
      <c r="G71" s="301" t="e">
        <f>+#REF!</f>
        <v>#REF!</v>
      </c>
      <c r="H71" s="301"/>
      <c r="I71" s="323"/>
      <c r="J71" s="217"/>
      <c r="K71" s="231" t="s">
        <v>299</v>
      </c>
    </row>
    <row r="72" spans="1:11" ht="18.75" x14ac:dyDescent="0.3">
      <c r="A72" s="224"/>
      <c r="B72" s="276"/>
      <c r="C72" s="303"/>
      <c r="D72" s="303"/>
      <c r="E72" s="303"/>
      <c r="F72" s="303"/>
      <c r="G72" s="303"/>
      <c r="H72" s="303"/>
      <c r="I72" s="322"/>
      <c r="J72" s="211"/>
      <c r="K72" s="212"/>
    </row>
    <row r="73" spans="1:11" ht="18.75" hidden="1" x14ac:dyDescent="0.3">
      <c r="A73" s="216" t="s">
        <v>228</v>
      </c>
      <c r="B73" s="259"/>
      <c r="C73" s="260"/>
      <c r="D73" s="260"/>
      <c r="E73" s="260"/>
      <c r="F73" s="260"/>
      <c r="G73" s="260"/>
      <c r="H73" s="260"/>
      <c r="I73" s="261"/>
      <c r="J73" s="211"/>
      <c r="K73" s="212"/>
    </row>
    <row r="74" spans="1:11" ht="18.75" hidden="1" x14ac:dyDescent="0.3">
      <c r="A74" s="224"/>
      <c r="B74" s="276" t="s">
        <v>229</v>
      </c>
      <c r="C74" s="303">
        <v>61</v>
      </c>
      <c r="D74" s="303">
        <v>61</v>
      </c>
      <c r="E74" s="303">
        <v>61</v>
      </c>
      <c r="F74" s="303">
        <v>61</v>
      </c>
      <c r="G74" s="303">
        <v>61</v>
      </c>
      <c r="H74" s="303"/>
      <c r="I74" s="322"/>
      <c r="J74" s="217"/>
      <c r="K74" s="245" t="s">
        <v>230</v>
      </c>
    </row>
    <row r="75" spans="1:11" ht="18.75" hidden="1" x14ac:dyDescent="0.3">
      <c r="A75" s="225"/>
      <c r="B75" s="259" t="s">
        <v>231</v>
      </c>
      <c r="C75" s="320">
        <v>73</v>
      </c>
      <c r="D75" s="320">
        <v>73</v>
      </c>
      <c r="E75" s="320">
        <v>73</v>
      </c>
      <c r="F75" s="320">
        <v>73</v>
      </c>
      <c r="G75" s="320">
        <v>73</v>
      </c>
      <c r="H75" s="320"/>
      <c r="I75" s="321"/>
      <c r="J75" s="217"/>
      <c r="K75" s="245" t="s">
        <v>224</v>
      </c>
    </row>
    <row r="76" spans="1:11" ht="18.75" hidden="1" x14ac:dyDescent="0.3">
      <c r="A76" s="228"/>
      <c r="B76" s="281"/>
      <c r="C76" s="312"/>
      <c r="D76" s="312"/>
      <c r="E76" s="312"/>
      <c r="F76" s="312"/>
      <c r="G76" s="312"/>
      <c r="H76" s="312"/>
      <c r="I76" s="324"/>
      <c r="J76" s="217"/>
      <c r="K76" s="212"/>
    </row>
    <row r="77" spans="1:11" ht="18.75" x14ac:dyDescent="0.3">
      <c r="A77" s="216" t="s">
        <v>232</v>
      </c>
      <c r="B77" s="259"/>
      <c r="C77" s="260"/>
      <c r="D77" s="260"/>
      <c r="E77" s="260"/>
      <c r="F77" s="260"/>
      <c r="G77" s="260"/>
      <c r="H77" s="260"/>
      <c r="I77" s="261"/>
      <c r="J77" s="217"/>
      <c r="K77" s="212"/>
    </row>
    <row r="78" spans="1:11" ht="18.75" x14ac:dyDescent="0.3">
      <c r="A78" s="228"/>
      <c r="B78" s="281" t="s">
        <v>233</v>
      </c>
      <c r="C78" s="253">
        <v>13</v>
      </c>
      <c r="D78" s="253">
        <v>20</v>
      </c>
      <c r="E78" s="253">
        <v>47</v>
      </c>
      <c r="F78" s="253">
        <v>75</v>
      </c>
      <c r="G78" s="253" t="e">
        <f>+#REF!</f>
        <v>#REF!</v>
      </c>
      <c r="H78" s="312"/>
      <c r="I78" s="324"/>
      <c r="J78" s="214"/>
      <c r="K78" s="244" t="s">
        <v>278</v>
      </c>
    </row>
    <row r="79" spans="1:11" ht="19.5" thickBot="1" x14ac:dyDescent="0.35">
      <c r="A79" s="233"/>
      <c r="B79" s="325" t="s">
        <v>234</v>
      </c>
      <c r="C79" s="326">
        <v>868</v>
      </c>
      <c r="D79" s="326">
        <v>473</v>
      </c>
      <c r="E79" s="326">
        <v>391</v>
      </c>
      <c r="F79" s="326">
        <v>669</v>
      </c>
      <c r="G79" s="326" t="e">
        <f>+#REF!</f>
        <v>#REF!</v>
      </c>
      <c r="H79" s="327"/>
      <c r="I79" s="328"/>
      <c r="J79" s="214"/>
      <c r="K79" s="244" t="s">
        <v>278</v>
      </c>
    </row>
    <row r="80" spans="1:11" ht="15.75" x14ac:dyDescent="0.25">
      <c r="A80" s="234" t="s">
        <v>188</v>
      </c>
      <c r="B80" s="235" t="s">
        <v>235</v>
      </c>
      <c r="C80" s="205"/>
      <c r="D80" s="205"/>
      <c r="E80" s="205"/>
      <c r="F80" s="205"/>
      <c r="G80" s="205"/>
      <c r="H80" s="205"/>
      <c r="I80" s="236"/>
      <c r="J80" s="205"/>
      <c r="K80" s="205"/>
    </row>
  </sheetData>
  <mergeCells count="3">
    <mergeCell ref="A1:I1"/>
    <mergeCell ref="A2:I2"/>
    <mergeCell ref="A3:B3"/>
  </mergeCells>
  <dataValidations count="1">
    <dataValidation type="list" allowBlank="1" showInputMessage="1" showErrorMessage="1" sqref="K1" xr:uid="{00000000-0002-0000-2E00-000000000000}">
      <formula1>#REF!</formula1>
    </dataValidation>
  </dataValidations>
  <pageMargins left="0.7" right="0.7" top="0.75" bottom="0.75" header="0.3" footer="0.3"/>
  <pageSetup scale="50" orientation="portrait" r:id="rId1"/>
  <customProperties>
    <customPr name="IbpWorksheetKeyString_GUID" r:id="rId2"/>
  </customProperties>
  <extLst>
    <ext xmlns:x14="http://schemas.microsoft.com/office/spreadsheetml/2009/9/main" uri="{78C0D931-6437-407d-A8EE-F0AAD7539E65}">
      <x14:conditionalFormattings>
        <x14:conditionalFormatting xmlns:xm="http://schemas.microsoft.com/office/excel/2006/main">
          <x14:cfRule type="containsText" priority="1" operator="containsText" id="{FE60EDE3-EBED-49AE-8D1E-6FEFF10002EA}">
            <xm:f>NOT(ISERROR(SEARCH(#REF!,K1)))</xm:f>
            <xm:f>#REF!</xm:f>
            <x14:dxf>
              <fill>
                <patternFill>
                  <bgColor rgb="FF92D050"/>
                </patternFill>
              </fill>
            </x14:dxf>
          </x14:cfRule>
          <x14:cfRule type="containsText" priority="2" operator="containsText" id="{E292DD57-3542-457D-82D0-43F89215E2B9}">
            <xm:f>NOT(ISERROR(SEARCH(#REF!,K1)))</xm:f>
            <xm:f>#REF!</xm:f>
            <x14:dxf>
              <fill>
                <patternFill>
                  <bgColor rgb="FFFFC000"/>
                </patternFill>
              </fill>
            </x14:dxf>
          </x14:cfRule>
          <x14:cfRule type="containsText" priority="3" operator="containsText" id="{8778641E-3BAA-41C0-AAFB-2A3545AF9FD2}">
            <xm:f>NOT(ISERROR(SEARCH(#REF!,K1)))</xm:f>
            <xm:f>#REF!</xm:f>
            <x14:dxf>
              <fill>
                <patternFill>
                  <bgColor rgb="FF00B0F0"/>
                </patternFill>
              </fill>
            </x14:dxf>
          </x14:cfRule>
          <xm:sqref>K1</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FF0000"/>
    <pageSetUpPr fitToPage="1"/>
  </sheetPr>
  <dimension ref="A1:M51"/>
  <sheetViews>
    <sheetView showGridLines="0" workbookViewId="0">
      <selection activeCell="L3" sqref="L3"/>
    </sheetView>
  </sheetViews>
  <sheetFormatPr defaultColWidth="9" defaultRowHeight="15" x14ac:dyDescent="0.25"/>
  <cols>
    <col min="1" max="1" width="36.85546875" customWidth="1"/>
    <col min="2" max="2" width="1.85546875" customWidth="1"/>
    <col min="3" max="7" width="12.85546875" customWidth="1"/>
    <col min="8" max="8" width="1.85546875" customWidth="1"/>
  </cols>
  <sheetData>
    <row r="1" spans="1:13" ht="18.75" x14ac:dyDescent="0.3">
      <c r="A1" s="552" t="s">
        <v>259</v>
      </c>
      <c r="B1" s="552"/>
      <c r="C1" s="552"/>
      <c r="D1" s="552"/>
      <c r="E1" s="552"/>
      <c r="F1" s="552"/>
      <c r="G1" s="552"/>
      <c r="H1" s="350"/>
      <c r="I1" s="350"/>
      <c r="J1" s="237"/>
      <c r="K1" s="21" t="s">
        <v>279</v>
      </c>
    </row>
    <row r="2" spans="1:13" x14ac:dyDescent="0.25">
      <c r="A2" s="4"/>
      <c r="B2" s="4"/>
      <c r="C2" s="4"/>
      <c r="D2" s="4"/>
      <c r="E2" s="4"/>
      <c r="F2" s="4"/>
      <c r="G2" s="4"/>
      <c r="H2" s="4"/>
      <c r="I2" s="4"/>
      <c r="J2" s="4"/>
      <c r="K2" s="349"/>
    </row>
    <row r="3" spans="1:13" ht="26.25" x14ac:dyDescent="0.4">
      <c r="A3" s="5"/>
      <c r="B3" s="4"/>
      <c r="C3" s="365" t="s">
        <v>159</v>
      </c>
      <c r="D3" s="365" t="s">
        <v>160</v>
      </c>
      <c r="E3" s="365" t="s">
        <v>161</v>
      </c>
      <c r="F3" s="365" t="s">
        <v>162</v>
      </c>
      <c r="G3" s="365" t="s">
        <v>260</v>
      </c>
      <c r="H3" s="4"/>
      <c r="I3" s="4"/>
      <c r="J3" s="4"/>
      <c r="K3" s="515" t="s">
        <v>363</v>
      </c>
      <c r="L3" s="451"/>
      <c r="M3" s="451"/>
    </row>
    <row r="4" spans="1:13" x14ac:dyDescent="0.25">
      <c r="A4" s="1" t="s">
        <v>166</v>
      </c>
      <c r="B4" s="4"/>
      <c r="C4" s="365"/>
      <c r="D4" s="365"/>
      <c r="E4" s="365"/>
      <c r="F4" s="365"/>
      <c r="G4" s="365"/>
      <c r="H4" s="4"/>
      <c r="I4" s="4"/>
      <c r="J4" s="4"/>
      <c r="K4" s="348"/>
    </row>
    <row r="5" spans="1:13" x14ac:dyDescent="0.25">
      <c r="A5" s="369" t="s">
        <v>261</v>
      </c>
      <c r="B5" s="4"/>
      <c r="C5" s="428">
        <v>21.0853702789653</v>
      </c>
      <c r="D5" s="428">
        <v>0</v>
      </c>
      <c r="E5" s="428">
        <v>0</v>
      </c>
      <c r="F5" s="428">
        <v>0</v>
      </c>
      <c r="G5" s="428">
        <v>21.0853702789653</v>
      </c>
      <c r="H5" s="4"/>
      <c r="I5" s="4"/>
      <c r="J5" s="4"/>
      <c r="K5" s="348"/>
      <c r="M5" t="s">
        <v>285</v>
      </c>
    </row>
    <row r="6" spans="1:13" x14ac:dyDescent="0.25">
      <c r="A6" s="369" t="s">
        <v>262</v>
      </c>
      <c r="B6" s="4"/>
      <c r="C6" s="429">
        <v>-9.9432506232674989</v>
      </c>
      <c r="D6" s="429">
        <v>0</v>
      </c>
      <c r="E6" s="429">
        <v>0</v>
      </c>
      <c r="F6" s="429">
        <v>0</v>
      </c>
      <c r="G6" s="429">
        <v>-9.9432506232674989</v>
      </c>
      <c r="H6" s="4"/>
      <c r="I6" s="4"/>
      <c r="J6" s="4"/>
      <c r="K6" s="348"/>
    </row>
    <row r="7" spans="1:13" x14ac:dyDescent="0.25">
      <c r="A7" s="242" t="s">
        <v>309</v>
      </c>
      <c r="B7" s="242"/>
      <c r="C7" s="359">
        <v>11.142119655697801</v>
      </c>
      <c r="D7" s="359">
        <v>0</v>
      </c>
      <c r="E7" s="359">
        <v>0</v>
      </c>
      <c r="F7" s="359">
        <v>0</v>
      </c>
      <c r="G7" s="359">
        <v>11.142119655697801</v>
      </c>
      <c r="H7" s="4"/>
      <c r="I7" s="4"/>
      <c r="J7" s="4"/>
      <c r="K7" s="348"/>
    </row>
    <row r="8" spans="1:13" x14ac:dyDescent="0.25">
      <c r="A8" s="369" t="s">
        <v>264</v>
      </c>
      <c r="B8" s="241"/>
      <c r="C8" s="430">
        <v>1.7968669828707</v>
      </c>
      <c r="D8" s="430">
        <v>0</v>
      </c>
      <c r="E8" s="430">
        <v>0</v>
      </c>
      <c r="F8" s="430">
        <v>0</v>
      </c>
      <c r="G8" s="430">
        <v>1.7968669828707</v>
      </c>
      <c r="H8" s="4"/>
      <c r="I8" s="4"/>
      <c r="J8" s="4"/>
      <c r="K8" s="348"/>
    </row>
    <row r="9" spans="1:13" x14ac:dyDescent="0.25">
      <c r="A9" s="369" t="s">
        <v>265</v>
      </c>
      <c r="B9" s="241"/>
      <c r="C9" s="429">
        <v>1.9279262159018999</v>
      </c>
      <c r="D9" s="429">
        <v>0</v>
      </c>
      <c r="E9" s="429">
        <v>0</v>
      </c>
      <c r="F9" s="429">
        <v>0</v>
      </c>
      <c r="G9" s="430">
        <v>1.9279262159018999</v>
      </c>
      <c r="H9" s="4"/>
      <c r="I9" s="4"/>
      <c r="J9" s="4"/>
      <c r="K9" s="348"/>
    </row>
    <row r="10" spans="1:13" x14ac:dyDescent="0.25">
      <c r="A10" s="242" t="s">
        <v>266</v>
      </c>
      <c r="B10" s="242"/>
      <c r="C10" s="360">
        <v>3.7247931987726002</v>
      </c>
      <c r="D10" s="360">
        <v>0</v>
      </c>
      <c r="E10" s="360">
        <v>0</v>
      </c>
      <c r="F10" s="360">
        <v>0</v>
      </c>
      <c r="G10" s="360">
        <v>3.7247931987726002</v>
      </c>
      <c r="H10" s="4"/>
      <c r="I10" s="4"/>
      <c r="J10" s="4"/>
      <c r="K10" s="348"/>
    </row>
    <row r="11" spans="1:13" x14ac:dyDescent="0.25">
      <c r="A11" s="370" t="s">
        <v>267</v>
      </c>
      <c r="B11" s="243"/>
      <c r="C11" s="361">
        <v>14.866912854470401</v>
      </c>
      <c r="D11" s="361">
        <v>0</v>
      </c>
      <c r="E11" s="361">
        <v>0</v>
      </c>
      <c r="F11" s="361">
        <v>0</v>
      </c>
      <c r="G11" s="361">
        <v>14.866912854470401</v>
      </c>
      <c r="H11" s="4"/>
      <c r="I11" s="4"/>
      <c r="J11" s="4"/>
      <c r="K11" s="348"/>
    </row>
    <row r="12" spans="1:13" x14ac:dyDescent="0.25">
      <c r="A12" s="1" t="s">
        <v>171</v>
      </c>
      <c r="B12" s="5"/>
      <c r="C12" s="428"/>
      <c r="D12" s="428"/>
      <c r="E12" s="428"/>
      <c r="F12" s="428"/>
      <c r="G12" s="428"/>
      <c r="H12" s="4"/>
      <c r="I12" s="4"/>
      <c r="J12" s="4"/>
      <c r="K12" s="348"/>
    </row>
    <row r="13" spans="1:13" x14ac:dyDescent="0.25">
      <c r="A13" s="369" t="s">
        <v>261</v>
      </c>
      <c r="B13" s="241"/>
      <c r="C13" s="430">
        <v>-22.155623229069199</v>
      </c>
      <c r="D13" s="430">
        <v>0</v>
      </c>
      <c r="E13" s="430">
        <v>0</v>
      </c>
      <c r="F13" s="430">
        <v>0</v>
      </c>
      <c r="G13" s="431">
        <v>-22.155623229069199</v>
      </c>
      <c r="H13" s="4"/>
      <c r="I13" s="4"/>
      <c r="J13" s="4"/>
      <c r="K13" s="348"/>
    </row>
    <row r="14" spans="1:13" x14ac:dyDescent="0.25">
      <c r="A14" s="369" t="s">
        <v>262</v>
      </c>
      <c r="B14" s="241"/>
      <c r="C14" s="429">
        <v>-10.3759111258604</v>
      </c>
      <c r="D14" s="429">
        <v>0</v>
      </c>
      <c r="E14" s="429">
        <v>0</v>
      </c>
      <c r="F14" s="429">
        <v>0</v>
      </c>
      <c r="G14" s="431">
        <v>-10.3759111258604</v>
      </c>
      <c r="H14" s="4"/>
      <c r="I14" s="4"/>
      <c r="J14" s="4"/>
      <c r="K14" s="348"/>
    </row>
    <row r="15" spans="1:13" x14ac:dyDescent="0.25">
      <c r="A15" s="242" t="s">
        <v>310</v>
      </c>
      <c r="B15" s="242"/>
      <c r="C15" s="432">
        <v>-32.531534354929597</v>
      </c>
      <c r="D15" s="432">
        <v>0</v>
      </c>
      <c r="E15" s="432">
        <v>0</v>
      </c>
      <c r="F15" s="432">
        <v>0</v>
      </c>
      <c r="G15" s="432">
        <v>-32.531534354929597</v>
      </c>
      <c r="H15" s="4"/>
      <c r="I15" s="4"/>
      <c r="J15" s="4"/>
      <c r="K15" s="348"/>
    </row>
    <row r="16" spans="1:13" x14ac:dyDescent="0.25">
      <c r="A16" s="369" t="s">
        <v>264</v>
      </c>
      <c r="B16" s="241"/>
      <c r="C16" s="430">
        <v>16.312753727354401</v>
      </c>
      <c r="D16" s="430">
        <v>0</v>
      </c>
      <c r="E16" s="430">
        <v>0</v>
      </c>
      <c r="F16" s="430">
        <v>0</v>
      </c>
      <c r="G16" s="431">
        <v>16.312753727354401</v>
      </c>
      <c r="H16" s="4"/>
      <c r="I16" s="4"/>
      <c r="J16" s="4"/>
      <c r="K16" s="348"/>
    </row>
    <row r="17" spans="1:11" x14ac:dyDescent="0.25">
      <c r="A17" s="369" t="s">
        <v>265</v>
      </c>
      <c r="B17" s="241"/>
      <c r="C17" s="429">
        <v>-10.093163885899999</v>
      </c>
      <c r="D17" s="429">
        <v>0</v>
      </c>
      <c r="E17" s="429">
        <v>0</v>
      </c>
      <c r="F17" s="429">
        <v>0</v>
      </c>
      <c r="G17" s="433">
        <v>-10.093163885899999</v>
      </c>
      <c r="H17" s="4"/>
      <c r="I17" s="4"/>
      <c r="J17" s="4"/>
      <c r="K17" s="348"/>
    </row>
    <row r="18" spans="1:11" x14ac:dyDescent="0.25">
      <c r="A18" s="242" t="s">
        <v>266</v>
      </c>
      <c r="B18" s="242"/>
      <c r="C18" s="362">
        <v>6.2195898414544022</v>
      </c>
      <c r="D18" s="362">
        <v>0</v>
      </c>
      <c r="E18" s="362">
        <v>0</v>
      </c>
      <c r="F18" s="362">
        <v>0</v>
      </c>
      <c r="G18" s="362">
        <v>6.2195898414544022</v>
      </c>
      <c r="H18" s="4"/>
      <c r="I18" s="4"/>
      <c r="J18" s="4"/>
      <c r="K18" s="348"/>
    </row>
    <row r="19" spans="1:11" x14ac:dyDescent="0.25">
      <c r="A19" s="370" t="s">
        <v>267</v>
      </c>
      <c r="B19" s="4"/>
      <c r="C19" s="361">
        <v>-26.311944513475197</v>
      </c>
      <c r="D19" s="361">
        <v>0</v>
      </c>
      <c r="E19" s="361">
        <v>0</v>
      </c>
      <c r="F19" s="361">
        <v>0</v>
      </c>
      <c r="G19" s="361">
        <v>-26.311944513475197</v>
      </c>
      <c r="H19" s="4"/>
      <c r="I19" s="4"/>
      <c r="J19" s="4"/>
      <c r="K19" s="348"/>
    </row>
    <row r="20" spans="1:11" x14ac:dyDescent="0.25">
      <c r="A20" s="1" t="s">
        <v>311</v>
      </c>
      <c r="B20" s="4"/>
      <c r="C20" s="431"/>
      <c r="D20" s="431"/>
      <c r="E20" s="431"/>
      <c r="F20" s="431"/>
      <c r="G20" s="431"/>
      <c r="H20" s="4"/>
      <c r="I20" s="4"/>
      <c r="J20" s="4"/>
      <c r="K20" s="348"/>
    </row>
    <row r="21" spans="1:11" x14ac:dyDescent="0.25">
      <c r="A21" s="369" t="s">
        <v>261</v>
      </c>
      <c r="B21" s="4"/>
      <c r="C21" s="430">
        <v>-31.29876887</v>
      </c>
      <c r="D21" s="430">
        <v>0</v>
      </c>
      <c r="E21" s="430">
        <v>0</v>
      </c>
      <c r="F21" s="430">
        <v>0</v>
      </c>
      <c r="G21" s="431">
        <v>-31.29876887</v>
      </c>
      <c r="H21" s="4"/>
      <c r="I21" s="4"/>
      <c r="J21" s="4"/>
      <c r="K21" s="348"/>
    </row>
    <row r="22" spans="1:11" x14ac:dyDescent="0.25">
      <c r="A22" s="369" t="s">
        <v>262</v>
      </c>
      <c r="B22" s="4"/>
      <c r="C22" s="429">
        <v>-0.10084537000000002</v>
      </c>
      <c r="D22" s="429">
        <v>0</v>
      </c>
      <c r="E22" s="429">
        <v>0</v>
      </c>
      <c r="F22" s="429">
        <v>0</v>
      </c>
      <c r="G22" s="431">
        <v>-0.10084537000000002</v>
      </c>
      <c r="H22" s="4"/>
      <c r="I22" s="4"/>
      <c r="J22" s="4"/>
      <c r="K22" s="348"/>
    </row>
    <row r="23" spans="1:11" x14ac:dyDescent="0.25">
      <c r="A23" s="242" t="s">
        <v>312</v>
      </c>
      <c r="B23" s="4"/>
      <c r="C23" s="432">
        <v>-31.399614239999998</v>
      </c>
      <c r="D23" s="432">
        <v>0</v>
      </c>
      <c r="E23" s="432">
        <v>0</v>
      </c>
      <c r="F23" s="432">
        <v>0</v>
      </c>
      <c r="G23" s="432">
        <v>-31.399614239999998</v>
      </c>
      <c r="H23" s="4"/>
      <c r="I23" s="4"/>
      <c r="J23" s="4"/>
      <c r="K23" s="348"/>
    </row>
    <row r="24" spans="1:11" x14ac:dyDescent="0.25">
      <c r="A24" s="369" t="s">
        <v>264</v>
      </c>
      <c r="B24" s="4"/>
      <c r="C24" s="430">
        <v>-3.0627879799999995</v>
      </c>
      <c r="D24" s="430">
        <v>0</v>
      </c>
      <c r="E24" s="430">
        <v>0</v>
      </c>
      <c r="F24" s="430">
        <v>0</v>
      </c>
      <c r="G24" s="431">
        <v>-3.0627879799999995</v>
      </c>
      <c r="H24" s="4"/>
      <c r="I24" s="4"/>
      <c r="J24" s="4"/>
      <c r="K24" s="348"/>
    </row>
    <row r="25" spans="1:11" x14ac:dyDescent="0.25">
      <c r="A25" s="369" t="s">
        <v>265</v>
      </c>
      <c r="B25" s="4"/>
      <c r="C25" s="429">
        <v>-4.7413766000000006</v>
      </c>
      <c r="D25" s="429">
        <v>0</v>
      </c>
      <c r="E25" s="429">
        <v>0</v>
      </c>
      <c r="F25" s="429">
        <v>0</v>
      </c>
      <c r="G25" s="433">
        <v>-4.7413766000000006</v>
      </c>
      <c r="H25" s="4"/>
      <c r="I25" s="4"/>
      <c r="J25" s="4"/>
      <c r="K25" s="348"/>
    </row>
    <row r="26" spans="1:11" x14ac:dyDescent="0.25">
      <c r="A26" s="242" t="s">
        <v>266</v>
      </c>
      <c r="B26" s="348"/>
      <c r="C26" s="362">
        <v>-7.8041645800000001</v>
      </c>
      <c r="D26" s="362">
        <v>0</v>
      </c>
      <c r="E26" s="362">
        <v>0</v>
      </c>
      <c r="F26" s="362">
        <v>0</v>
      </c>
      <c r="G26" s="362">
        <v>-7.8041645800000001</v>
      </c>
      <c r="H26" s="4"/>
      <c r="I26" s="4"/>
      <c r="J26" s="4"/>
      <c r="K26" s="348"/>
    </row>
    <row r="27" spans="1:11" x14ac:dyDescent="0.25">
      <c r="A27" s="370" t="s">
        <v>267</v>
      </c>
      <c r="B27" s="348"/>
      <c r="C27" s="361">
        <v>-39.203778819999997</v>
      </c>
      <c r="D27" s="361">
        <v>0</v>
      </c>
      <c r="E27" s="361">
        <v>0</v>
      </c>
      <c r="F27" s="361">
        <v>0</v>
      </c>
      <c r="G27" s="361">
        <v>-39.203778819999997</v>
      </c>
      <c r="H27" s="4"/>
      <c r="I27" s="4"/>
      <c r="J27" s="4"/>
      <c r="K27" s="348"/>
    </row>
    <row r="28" spans="1:11" x14ac:dyDescent="0.25">
      <c r="A28" s="1" t="s">
        <v>313</v>
      </c>
      <c r="B28" s="348"/>
      <c r="C28" s="431"/>
      <c r="D28" s="431"/>
      <c r="E28" s="431"/>
      <c r="F28" s="431"/>
      <c r="G28" s="431"/>
      <c r="H28" s="4"/>
      <c r="I28" s="4" t="s">
        <v>317</v>
      </c>
      <c r="J28" s="4"/>
      <c r="K28" s="348"/>
    </row>
    <row r="29" spans="1:11" x14ac:dyDescent="0.25">
      <c r="A29" s="369" t="s">
        <v>261</v>
      </c>
      <c r="B29" s="4"/>
      <c r="C29" s="430">
        <v>4.5857678400000008</v>
      </c>
      <c r="D29" s="430">
        <v>0</v>
      </c>
      <c r="E29" s="430">
        <v>0</v>
      </c>
      <c r="F29" s="430">
        <v>0</v>
      </c>
      <c r="G29" s="431">
        <v>4.5857678400000008</v>
      </c>
      <c r="H29" s="4"/>
      <c r="I29" s="4"/>
      <c r="J29" s="4"/>
      <c r="K29" s="348"/>
    </row>
    <row r="30" spans="1:11" x14ac:dyDescent="0.25">
      <c r="A30" s="369" t="s">
        <v>262</v>
      </c>
      <c r="B30" s="4"/>
      <c r="C30" s="429">
        <v>0.14530444999999981</v>
      </c>
      <c r="D30" s="429">
        <v>0</v>
      </c>
      <c r="E30" s="429">
        <v>0</v>
      </c>
      <c r="F30" s="429">
        <v>0</v>
      </c>
      <c r="G30" s="431">
        <v>0.14530444999999981</v>
      </c>
      <c r="H30" s="4"/>
      <c r="I30" s="4"/>
      <c r="J30" s="4"/>
      <c r="K30" s="348"/>
    </row>
    <row r="31" spans="1:11" x14ac:dyDescent="0.25">
      <c r="A31" s="242" t="s">
        <v>263</v>
      </c>
      <c r="B31" s="4"/>
      <c r="C31" s="432">
        <v>4.7310722900000002</v>
      </c>
      <c r="D31" s="432">
        <v>0</v>
      </c>
      <c r="E31" s="432">
        <v>0</v>
      </c>
      <c r="F31" s="432">
        <v>0</v>
      </c>
      <c r="G31" s="432">
        <v>4.7310722900000002</v>
      </c>
      <c r="H31" s="4"/>
      <c r="I31" s="4"/>
      <c r="J31" s="4"/>
      <c r="K31" s="348"/>
    </row>
    <row r="32" spans="1:11" x14ac:dyDescent="0.25">
      <c r="A32" s="369" t="s">
        <v>264</v>
      </c>
      <c r="C32" s="430">
        <v>0.68452953999999999</v>
      </c>
      <c r="D32" s="430">
        <v>0</v>
      </c>
      <c r="E32" s="430">
        <v>0</v>
      </c>
      <c r="F32" s="430">
        <v>0</v>
      </c>
      <c r="G32" s="431">
        <v>0.68452953999999999</v>
      </c>
    </row>
    <row r="33" spans="1:7" x14ac:dyDescent="0.25">
      <c r="A33" s="369" t="s">
        <v>265</v>
      </c>
      <c r="C33" s="429">
        <v>-0.57826339000000004</v>
      </c>
      <c r="D33" s="429">
        <v>0</v>
      </c>
      <c r="E33" s="429">
        <v>0</v>
      </c>
      <c r="F33" s="429">
        <v>0</v>
      </c>
      <c r="G33" s="433">
        <v>-0.57826339000000004</v>
      </c>
    </row>
    <row r="34" spans="1:7" x14ac:dyDescent="0.25">
      <c r="A34" s="242" t="s">
        <v>266</v>
      </c>
      <c r="C34" s="362">
        <v>0.10626614999999995</v>
      </c>
      <c r="D34" s="362">
        <v>0</v>
      </c>
      <c r="E34" s="362">
        <v>0</v>
      </c>
      <c r="F34" s="362">
        <v>0</v>
      </c>
      <c r="G34" s="362">
        <v>0.10626614999999995</v>
      </c>
    </row>
    <row r="35" spans="1:7" x14ac:dyDescent="0.25">
      <c r="A35" s="370" t="s">
        <v>267</v>
      </c>
      <c r="C35" s="361">
        <v>4.8373384399999999</v>
      </c>
      <c r="D35" s="361">
        <v>0</v>
      </c>
      <c r="E35" s="361">
        <v>0</v>
      </c>
      <c r="F35" s="361">
        <v>0</v>
      </c>
      <c r="G35" s="361">
        <v>4.8373384399999999</v>
      </c>
    </row>
    <row r="36" spans="1:7" ht="15.75" thickBot="1" x14ac:dyDescent="0.3">
      <c r="A36" s="371" t="s">
        <v>268</v>
      </c>
      <c r="C36" s="363">
        <v>-45.811472039004798</v>
      </c>
      <c r="D36" s="363">
        <v>0</v>
      </c>
      <c r="E36" s="363">
        <v>0</v>
      </c>
      <c r="F36" s="363">
        <v>0</v>
      </c>
      <c r="G36" s="363">
        <v>-45.811472039004798</v>
      </c>
    </row>
    <row r="37" spans="1:7" ht="15.75" thickTop="1" x14ac:dyDescent="0.25">
      <c r="A37" s="371"/>
      <c r="C37" s="434"/>
      <c r="D37" s="434"/>
      <c r="E37" s="434"/>
      <c r="F37" s="434"/>
      <c r="G37" s="434"/>
    </row>
    <row r="38" spans="1:7" x14ac:dyDescent="0.25">
      <c r="A38" s="1" t="s">
        <v>314</v>
      </c>
      <c r="C38" s="434"/>
      <c r="D38" s="434"/>
      <c r="E38" s="434"/>
      <c r="F38" s="434"/>
      <c r="G38" s="434"/>
    </row>
    <row r="39" spans="1:7" x14ac:dyDescent="0.25">
      <c r="A39" s="369" t="s">
        <v>261</v>
      </c>
      <c r="C39" s="430">
        <v>-27.783253980103893</v>
      </c>
      <c r="D39" s="430">
        <v>0</v>
      </c>
      <c r="E39" s="430">
        <v>0</v>
      </c>
      <c r="F39" s="430">
        <v>0</v>
      </c>
      <c r="G39" s="431">
        <v>-27.783253980103893</v>
      </c>
    </row>
    <row r="40" spans="1:7" x14ac:dyDescent="0.25">
      <c r="A40" s="369" t="s">
        <v>262</v>
      </c>
      <c r="C40" s="429">
        <v>-20.274702669127898</v>
      </c>
      <c r="D40" s="429">
        <v>0</v>
      </c>
      <c r="E40" s="429">
        <v>0</v>
      </c>
      <c r="F40" s="429">
        <v>0</v>
      </c>
      <c r="G40" s="431">
        <v>-20.274702669127898</v>
      </c>
    </row>
    <row r="41" spans="1:7" x14ac:dyDescent="0.25">
      <c r="A41" s="242" t="s">
        <v>309</v>
      </c>
      <c r="C41" s="432">
        <v>-48.057956649231791</v>
      </c>
      <c r="D41" s="432">
        <v>0</v>
      </c>
      <c r="E41" s="432">
        <v>0</v>
      </c>
      <c r="F41" s="432">
        <v>0</v>
      </c>
      <c r="G41" s="432">
        <v>-48.057956649231791</v>
      </c>
    </row>
    <row r="42" spans="1:7" x14ac:dyDescent="0.25">
      <c r="A42" s="369" t="s">
        <v>264</v>
      </c>
      <c r="C42" s="430">
        <v>15.731362270225103</v>
      </c>
      <c r="D42" s="430">
        <v>0</v>
      </c>
      <c r="E42" s="430">
        <v>0</v>
      </c>
      <c r="F42" s="430">
        <v>0</v>
      </c>
      <c r="G42" s="431">
        <v>15.731362270225103</v>
      </c>
    </row>
    <row r="43" spans="1:7" x14ac:dyDescent="0.25">
      <c r="A43" s="369" t="s">
        <v>265</v>
      </c>
      <c r="C43" s="429">
        <v>-13.484877659998096</v>
      </c>
      <c r="D43" s="429">
        <v>0</v>
      </c>
      <c r="E43" s="429">
        <v>0</v>
      </c>
      <c r="F43" s="429">
        <v>0</v>
      </c>
      <c r="G43" s="433">
        <v>-13.484877659998096</v>
      </c>
    </row>
    <row r="44" spans="1:7" x14ac:dyDescent="0.25">
      <c r="A44" s="242" t="s">
        <v>266</v>
      </c>
      <c r="C44" s="362">
        <v>2.2464846102270073</v>
      </c>
      <c r="D44" s="362">
        <v>0</v>
      </c>
      <c r="E44" s="362">
        <v>0</v>
      </c>
      <c r="F44" s="362">
        <v>0</v>
      </c>
      <c r="G44" s="362">
        <v>2.2464846102270073</v>
      </c>
    </row>
    <row r="45" spans="1:7" x14ac:dyDescent="0.25">
      <c r="A45" s="370" t="s">
        <v>267</v>
      </c>
      <c r="C45" s="361">
        <v>-45.811472039004784</v>
      </c>
      <c r="D45" s="361">
        <v>0</v>
      </c>
      <c r="E45" s="361">
        <v>0</v>
      </c>
      <c r="F45" s="361">
        <v>0</v>
      </c>
      <c r="G45" s="361">
        <v>-45.811472039004784</v>
      </c>
    </row>
    <row r="46" spans="1:7" x14ac:dyDescent="0.25">
      <c r="A46" s="370"/>
      <c r="C46" s="364"/>
    </row>
    <row r="47" spans="1:7" x14ac:dyDescent="0.25">
      <c r="A47" s="370"/>
      <c r="C47" s="364" t="s">
        <v>286</v>
      </c>
    </row>
    <row r="48" spans="1:7" x14ac:dyDescent="0.25">
      <c r="A48" s="1" t="s">
        <v>269</v>
      </c>
      <c r="C48" s="365" t="s">
        <v>159</v>
      </c>
      <c r="D48" s="365" t="s">
        <v>160</v>
      </c>
      <c r="E48" s="365" t="s">
        <v>161</v>
      </c>
      <c r="F48" s="365" t="s">
        <v>162</v>
      </c>
      <c r="G48" s="365" t="s">
        <v>260</v>
      </c>
    </row>
    <row r="49" spans="1:7" x14ac:dyDescent="0.25">
      <c r="A49" s="372" t="s">
        <v>270</v>
      </c>
      <c r="C49" s="366">
        <v>9.5638867635806576E-3</v>
      </c>
      <c r="D49" s="366">
        <v>-1</v>
      </c>
      <c r="E49" s="366" t="e">
        <v>#DIV/0!</v>
      </c>
      <c r="F49" s="366" t="e">
        <v>#DIV/0!</v>
      </c>
      <c r="G49" s="367">
        <v>-1</v>
      </c>
    </row>
    <row r="50" spans="1:7" x14ac:dyDescent="0.25">
      <c r="A50" s="372" t="s">
        <v>271</v>
      </c>
      <c r="C50" s="366">
        <v>-8.7876110793535203E-2</v>
      </c>
      <c r="D50" s="366">
        <v>-1</v>
      </c>
      <c r="E50" s="366" t="e">
        <v>#DIV/0!</v>
      </c>
      <c r="F50" s="366" t="e">
        <v>#DIV/0!</v>
      </c>
      <c r="G50" s="367">
        <v>-1</v>
      </c>
    </row>
    <row r="51" spans="1:7" x14ac:dyDescent="0.25">
      <c r="A51" s="372" t="s">
        <v>272</v>
      </c>
      <c r="C51" s="366">
        <v>2.9304029304029378E-3</v>
      </c>
      <c r="D51" s="368">
        <v>-1</v>
      </c>
      <c r="E51" s="368" t="e">
        <v>#DIV/0!</v>
      </c>
      <c r="F51" s="368" t="e">
        <v>#DIV/0!</v>
      </c>
      <c r="G51" s="367">
        <v>-1</v>
      </c>
    </row>
  </sheetData>
  <mergeCells count="1">
    <mergeCell ref="A1:G1"/>
  </mergeCells>
  <dataValidations count="1">
    <dataValidation type="list" allowBlank="1" showInputMessage="1" showErrorMessage="1" sqref="K1" xr:uid="{00000000-0002-0000-2F00-000000000000}">
      <formula1>#REF!</formula1>
    </dataValidation>
  </dataValidations>
  <pageMargins left="0.7" right="0.7" top="0.75" bottom="0.75" header="0.3" footer="0.3"/>
  <pageSetup scale="87" orientation="portrait" r:id="rId1"/>
  <customProperties>
    <customPr name="IbpWorksheetKeyString_GUID" r:id="rId2"/>
  </customProperties>
  <extLst>
    <ext xmlns:x14="http://schemas.microsoft.com/office/spreadsheetml/2009/9/main" uri="{78C0D931-6437-407d-A8EE-F0AAD7539E65}">
      <x14:conditionalFormattings>
        <x14:conditionalFormatting xmlns:xm="http://schemas.microsoft.com/office/excel/2006/main">
          <x14:cfRule type="containsText" priority="1" operator="containsText" id="{E6E26E82-A0C3-48A4-869B-59E4688B4F14}">
            <xm:f>NOT(ISERROR(SEARCH(#REF!,K1)))</xm:f>
            <xm:f>#REF!</xm:f>
            <x14:dxf>
              <fill>
                <patternFill>
                  <bgColor rgb="FF92D050"/>
                </patternFill>
              </fill>
            </x14:dxf>
          </x14:cfRule>
          <x14:cfRule type="containsText" priority="2" operator="containsText" id="{A073E96B-E21D-4520-8FF5-25BAB0827BB5}">
            <xm:f>NOT(ISERROR(SEARCH(#REF!,K1)))</xm:f>
            <xm:f>#REF!</xm:f>
            <x14:dxf>
              <fill>
                <patternFill>
                  <bgColor rgb="FFFFC000"/>
                </patternFill>
              </fill>
            </x14:dxf>
          </x14:cfRule>
          <x14:cfRule type="containsText" priority="3" operator="containsText" id="{4367DB97-CCE8-48DE-B230-21EF22919CF8}">
            <xm:f>NOT(ISERROR(SEARCH(#REF!,K1)))</xm:f>
            <xm:f>#REF!</xm:f>
            <x14:dxf>
              <fill>
                <patternFill>
                  <bgColor rgb="FF00B0F0"/>
                </patternFill>
              </fill>
            </x14:dxf>
          </x14:cfRule>
          <xm:sqref>K1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O64"/>
  <sheetViews>
    <sheetView showGridLines="0" topLeftCell="A18" zoomScale="90" zoomScaleNormal="90" workbookViewId="0">
      <selection activeCell="O19" sqref="O19"/>
    </sheetView>
  </sheetViews>
  <sheetFormatPr defaultColWidth="9" defaultRowHeight="15" x14ac:dyDescent="0.25"/>
  <cols>
    <col min="1" max="4" width="5.85546875" style="48" customWidth="1"/>
    <col min="5" max="5" width="54" style="48" customWidth="1"/>
    <col min="6" max="12" width="13.28515625" style="48" customWidth="1"/>
    <col min="13" max="13" width="9.28515625" style="48" customWidth="1"/>
    <col min="14" max="14" width="2" style="21" customWidth="1"/>
    <col min="15" max="16384" width="9" style="21"/>
  </cols>
  <sheetData>
    <row r="1" spans="1:13" ht="18.75" customHeight="1" x14ac:dyDescent="0.3">
      <c r="A1" s="535" t="s">
        <v>335</v>
      </c>
      <c r="B1" s="535"/>
      <c r="C1" s="535"/>
      <c r="D1" s="535"/>
      <c r="E1" s="535"/>
      <c r="F1" s="535"/>
      <c r="G1" s="535"/>
      <c r="H1" s="535"/>
      <c r="I1" s="535"/>
      <c r="J1" s="535"/>
      <c r="K1" s="535"/>
      <c r="L1" s="535"/>
      <c r="M1" s="535"/>
    </row>
    <row r="2" spans="1:13" ht="18.75" customHeight="1" x14ac:dyDescent="0.3">
      <c r="A2" s="535" t="s">
        <v>27</v>
      </c>
      <c r="B2" s="535"/>
      <c r="C2" s="535"/>
      <c r="D2" s="535"/>
      <c r="E2" s="535"/>
      <c r="F2" s="535"/>
      <c r="G2" s="535"/>
      <c r="H2" s="535"/>
      <c r="I2" s="535"/>
      <c r="J2" s="535"/>
      <c r="K2" s="535"/>
      <c r="L2" s="535"/>
      <c r="M2" s="535"/>
    </row>
    <row r="3" spans="1:13" ht="18.75" customHeight="1" x14ac:dyDescent="0.3">
      <c r="A3" s="535" t="s">
        <v>28</v>
      </c>
      <c r="B3" s="535"/>
      <c r="C3" s="535"/>
      <c r="D3" s="535"/>
      <c r="E3" s="535"/>
      <c r="F3" s="535"/>
      <c r="G3" s="535"/>
      <c r="H3" s="535"/>
      <c r="I3" s="535"/>
      <c r="J3" s="535"/>
      <c r="K3" s="535"/>
      <c r="L3" s="535"/>
      <c r="M3" s="535"/>
    </row>
    <row r="4" spans="1:13" ht="7.5" customHeight="1" x14ac:dyDescent="0.35">
      <c r="A4" s="47"/>
      <c r="B4" s="47"/>
      <c r="C4" s="47"/>
    </row>
    <row r="5" spans="1:13" x14ac:dyDescent="0.25">
      <c r="A5" s="49"/>
      <c r="B5" s="49"/>
      <c r="C5" s="49"/>
      <c r="D5" s="49"/>
      <c r="E5" s="49"/>
      <c r="F5" s="20" t="s">
        <v>351</v>
      </c>
      <c r="G5" s="20" t="s">
        <v>352</v>
      </c>
      <c r="H5" s="20" t="s">
        <v>359</v>
      </c>
      <c r="I5" s="20" t="s">
        <v>360</v>
      </c>
      <c r="J5" s="20" t="s">
        <v>361</v>
      </c>
      <c r="K5" s="20" t="s">
        <v>362</v>
      </c>
      <c r="L5" s="20" t="s">
        <v>397</v>
      </c>
      <c r="M5" s="20" t="s">
        <v>406</v>
      </c>
    </row>
    <row r="6" spans="1:13" ht="15" customHeight="1" x14ac:dyDescent="0.25">
      <c r="A6" s="26"/>
      <c r="B6" s="26" t="s">
        <v>23</v>
      </c>
      <c r="C6" s="26"/>
      <c r="D6" s="26"/>
      <c r="E6" s="25"/>
      <c r="F6" s="25"/>
      <c r="G6" s="25"/>
      <c r="H6" s="25"/>
      <c r="I6" s="25"/>
      <c r="J6" s="25"/>
      <c r="K6" s="25"/>
      <c r="L6" s="25"/>
      <c r="M6" s="2"/>
    </row>
    <row r="7" spans="1:13" ht="15" customHeight="1" x14ac:dyDescent="0.25">
      <c r="A7" s="29"/>
      <c r="B7" s="29"/>
      <c r="C7" s="29" t="s">
        <v>4</v>
      </c>
      <c r="D7" s="29"/>
      <c r="E7" s="21"/>
      <c r="F7" s="21"/>
      <c r="G7" s="21"/>
      <c r="H7" s="21"/>
      <c r="I7" s="21"/>
      <c r="J7" s="21"/>
      <c r="K7" s="21"/>
      <c r="L7" s="21"/>
      <c r="M7"/>
    </row>
    <row r="8" spans="1:13" ht="15" customHeight="1" x14ac:dyDescent="0.25">
      <c r="A8" s="29"/>
      <c r="B8" s="29"/>
      <c r="C8" s="29"/>
      <c r="D8" s="21" t="s">
        <v>364</v>
      </c>
      <c r="E8" s="21"/>
      <c r="F8" s="21"/>
      <c r="G8" s="21"/>
      <c r="H8" s="522">
        <v>946</v>
      </c>
      <c r="I8" s="522">
        <v>1028</v>
      </c>
      <c r="J8" s="522">
        <v>1118</v>
      </c>
      <c r="K8" s="522">
        <v>872</v>
      </c>
      <c r="L8" s="522">
        <v>1264</v>
      </c>
      <c r="M8" s="522">
        <v>1060</v>
      </c>
    </row>
    <row r="9" spans="1:13" ht="15" customHeight="1" x14ac:dyDescent="0.25">
      <c r="A9" s="29"/>
      <c r="B9" s="29"/>
      <c r="C9" s="29"/>
      <c r="D9" s="21" t="s">
        <v>365</v>
      </c>
      <c r="E9" s="21"/>
      <c r="F9" s="519"/>
      <c r="G9" s="519"/>
      <c r="H9" s="16">
        <v>153</v>
      </c>
      <c r="I9" s="16">
        <v>145</v>
      </c>
      <c r="J9" s="16">
        <v>172</v>
      </c>
      <c r="K9" s="16">
        <v>143</v>
      </c>
      <c r="L9" s="16">
        <v>162</v>
      </c>
      <c r="M9" s="16">
        <v>186</v>
      </c>
    </row>
    <row r="10" spans="1:13" ht="15" customHeight="1" x14ac:dyDescent="0.25">
      <c r="A10" s="29"/>
      <c r="B10" s="21"/>
      <c r="C10" s="21"/>
      <c r="D10" s="29" t="s">
        <v>19</v>
      </c>
      <c r="E10" s="21"/>
      <c r="F10" s="75">
        <v>1005</v>
      </c>
      <c r="G10" s="75">
        <v>1165</v>
      </c>
      <c r="H10" s="75">
        <v>1099</v>
      </c>
      <c r="I10" s="75">
        <v>1173</v>
      </c>
      <c r="J10" s="75">
        <v>1290</v>
      </c>
      <c r="K10" s="75">
        <v>1015</v>
      </c>
      <c r="L10" s="75">
        <v>1426</v>
      </c>
      <c r="M10" s="75">
        <v>1246</v>
      </c>
    </row>
    <row r="11" spans="1:13" ht="15" customHeight="1" x14ac:dyDescent="0.25">
      <c r="A11" s="21"/>
      <c r="B11" s="21"/>
      <c r="C11" s="21"/>
      <c r="D11" s="21" t="s">
        <v>9</v>
      </c>
      <c r="E11" s="21"/>
      <c r="F11" s="16">
        <v>863</v>
      </c>
      <c r="G11" s="16">
        <v>1027</v>
      </c>
      <c r="H11" s="16">
        <v>932</v>
      </c>
      <c r="I11" s="16">
        <v>1070</v>
      </c>
      <c r="J11" s="16">
        <v>1146</v>
      </c>
      <c r="K11" s="16">
        <v>992</v>
      </c>
      <c r="L11" s="16">
        <v>1423</v>
      </c>
      <c r="M11" s="16">
        <v>1251</v>
      </c>
    </row>
    <row r="12" spans="1:13" ht="15" customHeight="1" x14ac:dyDescent="0.25">
      <c r="A12" s="21"/>
      <c r="B12" s="21"/>
      <c r="C12" s="21"/>
      <c r="D12" s="29" t="s">
        <v>20</v>
      </c>
      <c r="E12" s="29"/>
      <c r="F12" s="76">
        <v>142</v>
      </c>
      <c r="G12" s="76">
        <v>138</v>
      </c>
      <c r="H12" s="76">
        <v>167</v>
      </c>
      <c r="I12" s="76">
        <v>103</v>
      </c>
      <c r="J12" s="76">
        <v>144</v>
      </c>
      <c r="K12" s="76">
        <v>23</v>
      </c>
      <c r="L12" s="76">
        <v>3</v>
      </c>
      <c r="M12" s="76">
        <v>-5</v>
      </c>
    </row>
    <row r="13" spans="1:13" ht="15" customHeight="1" x14ac:dyDescent="0.25">
      <c r="A13" s="21"/>
      <c r="B13" s="21"/>
      <c r="C13" s="21"/>
      <c r="D13" s="21" t="s">
        <v>107</v>
      </c>
      <c r="E13" s="29"/>
      <c r="F13" s="84">
        <v>0</v>
      </c>
      <c r="G13" s="84">
        <v>-53</v>
      </c>
      <c r="H13" s="84">
        <v>0</v>
      </c>
      <c r="I13" s="84">
        <v>0</v>
      </c>
      <c r="J13" s="84">
        <v>-14</v>
      </c>
      <c r="K13" s="84">
        <v>0</v>
      </c>
      <c r="L13" s="84">
        <v>0</v>
      </c>
      <c r="M13" s="84">
        <v>-7</v>
      </c>
    </row>
    <row r="14" spans="1:13" ht="15" customHeight="1" x14ac:dyDescent="0.25">
      <c r="A14" s="21"/>
      <c r="B14" s="21"/>
      <c r="C14" s="21"/>
      <c r="D14" s="29" t="s">
        <v>139</v>
      </c>
      <c r="E14" s="29"/>
      <c r="F14" s="167">
        <v>142</v>
      </c>
      <c r="G14" s="167">
        <v>191</v>
      </c>
      <c r="H14" s="167">
        <v>167</v>
      </c>
      <c r="I14" s="167">
        <v>103</v>
      </c>
      <c r="J14" s="167">
        <v>158</v>
      </c>
      <c r="K14" s="167">
        <v>23</v>
      </c>
      <c r="L14" s="167">
        <v>3</v>
      </c>
      <c r="M14" s="167">
        <v>2</v>
      </c>
    </row>
    <row r="15" spans="1:13" ht="15" customHeight="1" x14ac:dyDescent="0.25">
      <c r="A15" s="21"/>
      <c r="B15" s="21"/>
      <c r="C15" s="21"/>
      <c r="D15" s="21"/>
      <c r="E15" s="29"/>
      <c r="F15" s="76"/>
      <c r="G15" s="76"/>
      <c r="H15" s="76"/>
      <c r="I15" s="76"/>
      <c r="J15" s="76"/>
      <c r="K15" s="76"/>
      <c r="L15" s="76"/>
      <c r="M15" s="76"/>
    </row>
    <row r="16" spans="1:13" x14ac:dyDescent="0.25">
      <c r="C16" s="21"/>
      <c r="D16" s="21" t="s">
        <v>21</v>
      </c>
      <c r="F16" s="90">
        <v>12</v>
      </c>
      <c r="G16" s="90">
        <v>10</v>
      </c>
      <c r="H16" s="90">
        <v>12</v>
      </c>
      <c r="I16" s="90">
        <v>13</v>
      </c>
      <c r="J16" s="90">
        <v>10</v>
      </c>
      <c r="K16" s="90">
        <v>11</v>
      </c>
      <c r="L16" s="90">
        <v>13</v>
      </c>
      <c r="M16" s="90">
        <v>12</v>
      </c>
    </row>
    <row r="17" spans="1:14" ht="15" customHeight="1" x14ac:dyDescent="0.25">
      <c r="A17" s="21"/>
      <c r="B17" s="21"/>
      <c r="C17" s="21"/>
      <c r="D17" s="21" t="s">
        <v>80</v>
      </c>
      <c r="E17" s="53"/>
      <c r="F17" s="89">
        <v>123</v>
      </c>
      <c r="G17" s="89">
        <v>84</v>
      </c>
      <c r="H17" s="89">
        <v>16</v>
      </c>
      <c r="I17" s="89">
        <v>98</v>
      </c>
      <c r="J17" s="89">
        <v>32</v>
      </c>
      <c r="K17" s="89">
        <v>110</v>
      </c>
      <c r="L17" s="89">
        <v>38</v>
      </c>
      <c r="M17" s="89">
        <v>87</v>
      </c>
    </row>
    <row r="18" spans="1:14" ht="15" customHeight="1" x14ac:dyDescent="0.25">
      <c r="A18" s="21"/>
      <c r="B18" s="21"/>
      <c r="C18" s="21"/>
      <c r="D18" s="53"/>
      <c r="E18" s="53"/>
      <c r="F18" s="89"/>
      <c r="G18" s="89"/>
      <c r="H18" s="89"/>
      <c r="I18" s="89"/>
      <c r="J18" s="89"/>
      <c r="K18" s="89"/>
      <c r="L18" s="89"/>
      <c r="M18" s="89"/>
    </row>
    <row r="19" spans="1:14" ht="15" customHeight="1" x14ac:dyDescent="0.25">
      <c r="A19" s="21"/>
      <c r="B19" s="21"/>
      <c r="C19" s="29" t="s">
        <v>8</v>
      </c>
      <c r="D19" s="21"/>
      <c r="E19" s="29"/>
      <c r="F19" s="76">
        <v>8</v>
      </c>
      <c r="G19" s="76">
        <v>44</v>
      </c>
      <c r="H19" s="76">
        <v>139</v>
      </c>
      <c r="I19" s="76">
        <v>-8</v>
      </c>
      <c r="J19" s="76">
        <v>102</v>
      </c>
      <c r="K19" s="76">
        <v>-98</v>
      </c>
      <c r="L19" s="76">
        <v>-48</v>
      </c>
      <c r="M19" s="76">
        <v>-104</v>
      </c>
    </row>
    <row r="20" spans="1:14" ht="15" customHeight="1" x14ac:dyDescent="0.25">
      <c r="A20" s="21"/>
      <c r="B20" s="21"/>
      <c r="C20" s="21" t="s">
        <v>61</v>
      </c>
      <c r="D20" s="21"/>
      <c r="E20" s="29"/>
      <c r="F20" s="79">
        <v>118</v>
      </c>
      <c r="G20" s="79">
        <v>143</v>
      </c>
      <c r="H20" s="79">
        <v>113</v>
      </c>
      <c r="I20" s="79">
        <v>129</v>
      </c>
      <c r="J20" s="79">
        <v>129</v>
      </c>
      <c r="K20" s="79">
        <v>130</v>
      </c>
      <c r="L20" s="79">
        <v>151</v>
      </c>
      <c r="M20" s="79">
        <v>133</v>
      </c>
    </row>
    <row r="21" spans="1:14" ht="15" customHeight="1" x14ac:dyDescent="0.25">
      <c r="A21" s="21"/>
      <c r="B21" s="21"/>
      <c r="C21" s="21" t="s">
        <v>130</v>
      </c>
      <c r="D21" s="21"/>
      <c r="E21" s="29"/>
      <c r="F21" s="79">
        <v>20</v>
      </c>
      <c r="G21" s="79">
        <v>25</v>
      </c>
      <c r="H21" s="79">
        <v>25</v>
      </c>
      <c r="I21" s="79">
        <v>26</v>
      </c>
      <c r="J21" s="79">
        <v>26</v>
      </c>
      <c r="K21" s="79">
        <v>25</v>
      </c>
      <c r="L21" s="79">
        <v>26</v>
      </c>
      <c r="M21" s="79">
        <v>26</v>
      </c>
    </row>
    <row r="22" spans="1:14" ht="15" customHeight="1" x14ac:dyDescent="0.25">
      <c r="A22" s="21"/>
      <c r="B22" s="21"/>
      <c r="C22" s="21" t="s">
        <v>72</v>
      </c>
      <c r="D22" s="21"/>
      <c r="E22" s="29"/>
      <c r="F22" s="79">
        <v>-5</v>
      </c>
      <c r="G22" s="79">
        <v>-4</v>
      </c>
      <c r="H22" s="79">
        <v>-3</v>
      </c>
      <c r="I22" s="79">
        <v>-7</v>
      </c>
      <c r="J22" s="79">
        <v>10</v>
      </c>
      <c r="K22" s="79">
        <v>-3</v>
      </c>
      <c r="L22" s="79">
        <v>-1</v>
      </c>
      <c r="M22" s="79">
        <v>-6</v>
      </c>
    </row>
    <row r="23" spans="1:14" ht="15" customHeight="1" x14ac:dyDescent="0.25">
      <c r="A23" s="21"/>
      <c r="B23" s="21"/>
      <c r="C23" s="21" t="s">
        <v>343</v>
      </c>
      <c r="D23" s="21"/>
      <c r="E23" s="29"/>
      <c r="F23" s="79">
        <v>1</v>
      </c>
      <c r="G23" s="79">
        <v>517</v>
      </c>
      <c r="H23" s="79">
        <v>0</v>
      </c>
      <c r="I23" s="79">
        <v>-8</v>
      </c>
      <c r="J23" s="79">
        <v>-4</v>
      </c>
      <c r="K23" s="79">
        <v>5</v>
      </c>
      <c r="L23" s="79">
        <v>-9</v>
      </c>
      <c r="M23" s="79">
        <v>-2</v>
      </c>
    </row>
    <row r="24" spans="1:14" ht="15" customHeight="1" x14ac:dyDescent="0.25">
      <c r="A24" s="21"/>
      <c r="B24" s="21"/>
      <c r="C24" s="21" t="s">
        <v>345</v>
      </c>
      <c r="D24" s="21"/>
      <c r="E24" s="29"/>
      <c r="F24" s="79">
        <v>0</v>
      </c>
      <c r="G24" s="79">
        <v>0</v>
      </c>
      <c r="H24" s="79">
        <v>0</v>
      </c>
      <c r="I24" s="79">
        <v>0</v>
      </c>
      <c r="J24" s="79">
        <v>0</v>
      </c>
      <c r="K24" s="79">
        <v>0</v>
      </c>
      <c r="L24" s="79">
        <v>0</v>
      </c>
      <c r="M24" s="79">
        <v>0</v>
      </c>
    </row>
    <row r="25" spans="1:14" x14ac:dyDescent="0.25">
      <c r="A25" s="21"/>
      <c r="B25" s="21"/>
      <c r="C25" s="21" t="s">
        <v>110</v>
      </c>
      <c r="D25" s="21"/>
      <c r="E25" s="21"/>
      <c r="F25" s="152">
        <v>8</v>
      </c>
      <c r="G25" s="152">
        <v>-4</v>
      </c>
      <c r="H25" s="152">
        <v>8</v>
      </c>
      <c r="I25" s="152">
        <v>10</v>
      </c>
      <c r="J25" s="152">
        <v>11</v>
      </c>
      <c r="K25" s="152">
        <v>0</v>
      </c>
      <c r="L25" s="152">
        <v>4</v>
      </c>
      <c r="M25" s="152">
        <v>9</v>
      </c>
    </row>
    <row r="26" spans="1:14" x14ac:dyDescent="0.25">
      <c r="A26" s="21"/>
      <c r="B26" s="21"/>
      <c r="C26" s="21" t="s">
        <v>132</v>
      </c>
      <c r="D26" s="21"/>
      <c r="E26" s="21"/>
      <c r="F26" s="84">
        <v>131</v>
      </c>
      <c r="G26" s="84">
        <v>-388</v>
      </c>
      <c r="H26" s="84">
        <v>10</v>
      </c>
      <c r="I26" s="84">
        <v>95</v>
      </c>
      <c r="J26" s="84">
        <v>28</v>
      </c>
      <c r="K26" s="84">
        <v>85</v>
      </c>
      <c r="L26" s="84">
        <v>0</v>
      </c>
      <c r="M26" s="84">
        <v>90</v>
      </c>
    </row>
    <row r="27" spans="1:14" ht="18" thickBot="1" x14ac:dyDescent="0.3">
      <c r="A27" s="21"/>
      <c r="B27" s="21"/>
      <c r="C27" s="29" t="s">
        <v>135</v>
      </c>
      <c r="D27" s="21"/>
      <c r="E27" s="21"/>
      <c r="F27" s="149">
        <v>265</v>
      </c>
      <c r="G27" s="149">
        <v>341</v>
      </c>
      <c r="H27" s="149">
        <v>276</v>
      </c>
      <c r="I27" s="149">
        <v>217</v>
      </c>
      <c r="J27" s="149">
        <v>280</v>
      </c>
      <c r="K27" s="149">
        <v>144</v>
      </c>
      <c r="L27" s="149">
        <v>115</v>
      </c>
      <c r="M27" s="149">
        <v>128</v>
      </c>
    </row>
    <row r="28" spans="1:14" ht="15.75" thickTop="1" x14ac:dyDescent="0.25">
      <c r="A28" s="21"/>
      <c r="B28" s="21"/>
      <c r="C28" s="21"/>
      <c r="D28" s="21"/>
      <c r="E28" s="21"/>
      <c r="F28" s="84"/>
      <c r="G28" s="84"/>
      <c r="H28" s="84"/>
      <c r="I28" s="84"/>
      <c r="J28" s="84"/>
      <c r="K28" s="84"/>
      <c r="L28" s="84"/>
      <c r="M28" s="84"/>
    </row>
    <row r="29" spans="1:14" ht="15" customHeight="1" x14ac:dyDescent="0.25">
      <c r="A29" s="21"/>
      <c r="B29" s="21"/>
      <c r="C29" s="21" t="s">
        <v>83</v>
      </c>
      <c r="D29" s="29"/>
      <c r="E29" s="29"/>
      <c r="F29" s="158">
        <v>127</v>
      </c>
      <c r="G29" s="158">
        <v>160</v>
      </c>
      <c r="H29" s="158">
        <v>236</v>
      </c>
      <c r="I29" s="158">
        <v>184.7</v>
      </c>
      <c r="J29" s="158">
        <v>221</v>
      </c>
      <c r="K29" s="158">
        <v>207</v>
      </c>
      <c r="L29" s="158">
        <v>222</v>
      </c>
      <c r="M29" s="521">
        <v>201.2</v>
      </c>
      <c r="N29" s="83"/>
    </row>
    <row r="30" spans="1:14" x14ac:dyDescent="0.25">
      <c r="C30" s="21" t="s">
        <v>104</v>
      </c>
      <c r="F30" s="158">
        <v>96.271186440677965</v>
      </c>
      <c r="G30" s="158">
        <v>85.080147965474723</v>
      </c>
      <c r="H30" s="158">
        <v>111.48197596795728</v>
      </c>
      <c r="I30" s="158">
        <v>66.623544631306601</v>
      </c>
      <c r="J30" s="158">
        <v>91.661362189688091</v>
      </c>
      <c r="K30" s="158">
        <v>17.293233082706767</v>
      </c>
      <c r="L30" s="158">
        <v>1.5495867768595042</v>
      </c>
      <c r="M30" s="158">
        <v>-3.5561877667140824</v>
      </c>
      <c r="N30" s="83"/>
    </row>
    <row r="31" spans="1:14" x14ac:dyDescent="0.25">
      <c r="C31" s="48" t="s">
        <v>108</v>
      </c>
      <c r="F31" s="158">
        <v>96.271186440677965</v>
      </c>
      <c r="G31" s="158">
        <v>117.75585696670777</v>
      </c>
      <c r="H31" s="158">
        <v>111.48197596795728</v>
      </c>
      <c r="I31" s="158">
        <v>66.623544631306601</v>
      </c>
      <c r="J31" s="158">
        <v>100.57288351368555</v>
      </c>
      <c r="K31" s="158">
        <v>17.293233082706767</v>
      </c>
      <c r="L31" s="158">
        <v>1.5495867768595042</v>
      </c>
      <c r="M31" s="158">
        <v>1.4224751066856329</v>
      </c>
      <c r="N31" s="83"/>
    </row>
    <row r="32" spans="1:14" ht="15" customHeight="1" x14ac:dyDescent="0.25">
      <c r="A32" s="21"/>
      <c r="B32" s="21"/>
      <c r="C32" s="21" t="s">
        <v>86</v>
      </c>
      <c r="D32" s="21"/>
      <c r="E32" s="21"/>
      <c r="F32" s="54">
        <v>0.14129353233830846</v>
      </c>
      <c r="G32" s="54">
        <v>0.1184549356223176</v>
      </c>
      <c r="H32" s="54">
        <v>0.15195632393084624</v>
      </c>
      <c r="I32" s="54">
        <v>8.780903665814152E-2</v>
      </c>
      <c r="J32" s="54">
        <v>0.11162790697674418</v>
      </c>
      <c r="K32" s="54">
        <v>2.2660098522167486E-2</v>
      </c>
      <c r="L32" s="54">
        <v>2.1037868162692847E-3</v>
      </c>
      <c r="M32" s="54">
        <v>-4.0128410914927765E-3</v>
      </c>
    </row>
    <row r="33" spans="1:15" x14ac:dyDescent="0.25">
      <c r="A33" s="21"/>
      <c r="B33" s="21"/>
      <c r="C33" s="21"/>
      <c r="D33" s="53"/>
      <c r="E33" s="53"/>
      <c r="F33" s="77"/>
      <c r="G33" s="77"/>
      <c r="H33" s="77"/>
      <c r="I33" s="77"/>
      <c r="J33" s="500"/>
      <c r="K33" s="77"/>
      <c r="L33" s="77"/>
      <c r="M33" s="77"/>
    </row>
    <row r="34" spans="1:15" ht="15" customHeight="1" x14ac:dyDescent="0.25">
      <c r="A34" s="21"/>
      <c r="B34" s="21"/>
      <c r="C34" s="21" t="s">
        <v>388</v>
      </c>
      <c r="D34" s="21"/>
      <c r="E34" s="21"/>
      <c r="F34" s="98">
        <v>79</v>
      </c>
      <c r="G34" s="98">
        <v>83</v>
      </c>
      <c r="H34" s="98">
        <v>84</v>
      </c>
      <c r="I34" s="98">
        <v>93</v>
      </c>
      <c r="J34" s="98">
        <v>97</v>
      </c>
      <c r="K34" s="98">
        <v>85</v>
      </c>
      <c r="L34" s="98">
        <v>115</v>
      </c>
      <c r="M34" s="98">
        <v>97</v>
      </c>
    </row>
    <row r="35" spans="1:15" ht="15" customHeight="1" x14ac:dyDescent="0.25">
      <c r="A35" s="21"/>
      <c r="B35" s="21"/>
      <c r="C35" s="21" t="s">
        <v>407</v>
      </c>
      <c r="D35" s="21"/>
      <c r="E35" s="21"/>
      <c r="F35" s="98">
        <v>6.8406809999999751</v>
      </c>
      <c r="G35" s="98">
        <v>24</v>
      </c>
      <c r="H35" s="98">
        <v>44.042195329999998</v>
      </c>
      <c r="I35" s="98">
        <v>84.189962039999983</v>
      </c>
      <c r="J35" s="98">
        <v>42</v>
      </c>
      <c r="K35" s="98">
        <v>67</v>
      </c>
      <c r="L35" s="98">
        <v>50</v>
      </c>
      <c r="M35" s="523">
        <v>60</v>
      </c>
    </row>
    <row r="36" spans="1:15" ht="15" customHeight="1" x14ac:dyDescent="0.25">
      <c r="A36" s="21"/>
      <c r="B36" s="21"/>
      <c r="C36" s="21"/>
      <c r="D36" s="21"/>
      <c r="E36" s="21"/>
      <c r="F36" s="78"/>
      <c r="G36" s="78"/>
      <c r="H36" s="499"/>
      <c r="I36" s="78"/>
      <c r="J36" s="78"/>
      <c r="K36" s="78"/>
      <c r="L36" s="78"/>
      <c r="M36" s="78"/>
    </row>
    <row r="37" spans="1:15" ht="15" customHeight="1" x14ac:dyDescent="0.25">
      <c r="A37" s="26"/>
      <c r="B37" s="26" t="s">
        <v>3</v>
      </c>
      <c r="C37" s="26"/>
      <c r="D37" s="25"/>
      <c r="E37" s="25"/>
      <c r="F37" s="2"/>
      <c r="G37" s="2"/>
      <c r="H37" s="2"/>
      <c r="I37" s="2"/>
      <c r="J37" s="2"/>
      <c r="K37" s="2"/>
      <c r="L37" s="97"/>
      <c r="M37" s="2"/>
    </row>
    <row r="38" spans="1:15" ht="15" customHeight="1" x14ac:dyDescent="0.25">
      <c r="C38" s="29" t="s">
        <v>140</v>
      </c>
      <c r="D38" s="29"/>
      <c r="E38" s="21"/>
      <c r="F38"/>
      <c r="G38"/>
      <c r="H38"/>
      <c r="I38"/>
      <c r="J38"/>
      <c r="K38"/>
      <c r="L38"/>
      <c r="M38"/>
    </row>
    <row r="39" spans="1:15" ht="15" customHeight="1" x14ac:dyDescent="0.25">
      <c r="C39" s="21"/>
      <c r="D39" s="48" t="s">
        <v>115</v>
      </c>
      <c r="F39" s="80">
        <v>656</v>
      </c>
      <c r="G39" s="80">
        <v>749</v>
      </c>
      <c r="H39" s="80">
        <v>846</v>
      </c>
      <c r="I39" s="80">
        <v>711</v>
      </c>
      <c r="J39" s="80">
        <v>760</v>
      </c>
      <c r="K39" s="80">
        <v>618</v>
      </c>
      <c r="L39" s="80">
        <v>1116</v>
      </c>
      <c r="M39" s="80">
        <v>777</v>
      </c>
    </row>
    <row r="40" spans="1:15" ht="15" customHeight="1" x14ac:dyDescent="0.25">
      <c r="C40" s="21"/>
      <c r="D40" s="21" t="s">
        <v>291</v>
      </c>
      <c r="E40" s="21"/>
      <c r="F40" s="153">
        <v>750</v>
      </c>
      <c r="G40" s="153">
        <v>814</v>
      </c>
      <c r="H40" s="153">
        <v>587</v>
      </c>
      <c r="I40" s="153">
        <v>773</v>
      </c>
      <c r="J40" s="153">
        <v>750</v>
      </c>
      <c r="K40" s="153">
        <v>640</v>
      </c>
      <c r="L40" s="153">
        <v>720</v>
      </c>
      <c r="M40" s="153">
        <v>513</v>
      </c>
    </row>
    <row r="41" spans="1:15" ht="15" customHeight="1" x14ac:dyDescent="0.25">
      <c r="C41" s="21"/>
      <c r="D41" s="21" t="s">
        <v>307</v>
      </c>
      <c r="E41" s="21"/>
      <c r="F41" s="153">
        <v>69</v>
      </c>
      <c r="G41" s="153">
        <v>59</v>
      </c>
      <c r="H41" s="153">
        <v>65</v>
      </c>
      <c r="I41" s="153">
        <v>62</v>
      </c>
      <c r="J41" s="153">
        <v>61</v>
      </c>
      <c r="K41" s="153">
        <v>72</v>
      </c>
      <c r="L41" s="153">
        <v>100</v>
      </c>
      <c r="M41" s="153">
        <v>116</v>
      </c>
    </row>
    <row r="42" spans="1:15" ht="18" thickBot="1" x14ac:dyDescent="0.3">
      <c r="C42" s="21"/>
      <c r="D42" s="29" t="s">
        <v>141</v>
      </c>
      <c r="E42" s="29"/>
      <c r="F42" s="154">
        <v>1475</v>
      </c>
      <c r="G42" s="154">
        <v>1622</v>
      </c>
      <c r="H42" s="154">
        <v>1498</v>
      </c>
      <c r="I42" s="154">
        <v>1546</v>
      </c>
      <c r="J42" s="154">
        <v>1571</v>
      </c>
      <c r="K42" s="154">
        <v>1330</v>
      </c>
      <c r="L42" s="154">
        <v>1936</v>
      </c>
      <c r="M42" s="154">
        <v>1406</v>
      </c>
    </row>
    <row r="43" spans="1:15" ht="7.5" customHeight="1" thickTop="1" x14ac:dyDescent="0.25">
      <c r="B43" s="44"/>
      <c r="C43" s="29"/>
      <c r="D43" s="21"/>
      <c r="E43" s="21"/>
      <c r="F43" s="155"/>
      <c r="G43" s="155"/>
      <c r="H43" s="155"/>
      <c r="I43" s="155"/>
      <c r="J43" s="155"/>
      <c r="K43" s="155"/>
      <c r="L43" s="155"/>
      <c r="M43" s="155"/>
    </row>
    <row r="44" spans="1:15" ht="17.25" x14ac:dyDescent="0.25">
      <c r="B44" s="44"/>
      <c r="C44" s="21" t="s">
        <v>349</v>
      </c>
      <c r="D44" s="21"/>
      <c r="E44" s="21"/>
      <c r="F44" s="146">
        <v>569</v>
      </c>
      <c r="G44" s="146">
        <v>593</v>
      </c>
      <c r="H44" s="146">
        <v>623</v>
      </c>
      <c r="I44" s="146">
        <v>668</v>
      </c>
      <c r="J44" s="146">
        <v>714</v>
      </c>
      <c r="K44" s="146">
        <v>686</v>
      </c>
      <c r="L44" s="146">
        <v>668</v>
      </c>
      <c r="M44" s="146">
        <v>773</v>
      </c>
      <c r="O44" s="164"/>
    </row>
    <row r="45" spans="1:15" ht="15" customHeight="1" x14ac:dyDescent="0.25">
      <c r="A45" s="21"/>
      <c r="C45" s="21" t="s">
        <v>373</v>
      </c>
      <c r="D45" s="21"/>
      <c r="E45" s="21"/>
      <c r="F45" s="146">
        <v>579</v>
      </c>
      <c r="G45" s="146">
        <v>606</v>
      </c>
      <c r="H45" s="146">
        <v>631.5086782376502</v>
      </c>
      <c r="I45" s="146">
        <v>664.94178525226391</v>
      </c>
      <c r="J45" s="146">
        <v>711.6486314449395</v>
      </c>
      <c r="K45" s="146">
        <v>655.63909774436092</v>
      </c>
      <c r="L45" s="146">
        <v>652.89256198347107</v>
      </c>
      <c r="M45" s="146">
        <v>753.91180654338552</v>
      </c>
    </row>
    <row r="46" spans="1:15" ht="7.5" customHeight="1" x14ac:dyDescent="0.25">
      <c r="A46" s="21"/>
      <c r="C46" s="21"/>
      <c r="D46" s="29"/>
      <c r="E46" s="29"/>
      <c r="F46" s="155"/>
      <c r="G46" s="155"/>
      <c r="H46" s="155"/>
      <c r="I46" s="155"/>
      <c r="J46" s="155"/>
      <c r="K46" s="155"/>
      <c r="L46" s="155"/>
      <c r="M46" s="155"/>
    </row>
    <row r="47" spans="1:15" ht="15" customHeight="1" x14ac:dyDescent="0.25">
      <c r="A47" s="21"/>
      <c r="B47" s="21"/>
      <c r="C47" s="29" t="s">
        <v>32</v>
      </c>
      <c r="D47" s="21"/>
      <c r="E47" s="21"/>
      <c r="F47"/>
      <c r="G47"/>
      <c r="H47"/>
      <c r="I47"/>
      <c r="J47"/>
      <c r="K47"/>
      <c r="L47"/>
      <c r="M47"/>
    </row>
    <row r="48" spans="1:15" ht="15" customHeight="1" x14ac:dyDescent="0.25">
      <c r="A48" s="21"/>
      <c r="B48" s="21"/>
      <c r="C48" s="21"/>
      <c r="D48" s="21" t="s">
        <v>142</v>
      </c>
      <c r="E48" s="21"/>
      <c r="F48" s="153">
        <v>1625</v>
      </c>
      <c r="G48" s="153">
        <v>1413</v>
      </c>
      <c r="H48" s="153">
        <v>1423</v>
      </c>
      <c r="I48" s="153">
        <v>1505</v>
      </c>
      <c r="J48" s="153">
        <v>1678</v>
      </c>
      <c r="K48" s="153">
        <v>1666</v>
      </c>
      <c r="L48" s="153">
        <v>1641</v>
      </c>
      <c r="M48" s="153">
        <v>1433</v>
      </c>
    </row>
    <row r="49" spans="1:13" ht="15" customHeight="1" x14ac:dyDescent="0.25">
      <c r="A49" s="21"/>
      <c r="B49" s="21"/>
      <c r="C49" s="21"/>
      <c r="D49" s="21" t="s">
        <v>24</v>
      </c>
      <c r="E49" s="21"/>
      <c r="F49" s="161">
        <v>0.66</v>
      </c>
      <c r="G49" s="161">
        <v>0.57999999999999996</v>
      </c>
      <c r="H49" s="161">
        <v>0.57999999999999996</v>
      </c>
      <c r="I49" s="161">
        <v>0.61</v>
      </c>
      <c r="J49" s="161">
        <v>0.68</v>
      </c>
      <c r="K49" s="161">
        <v>0.67</v>
      </c>
      <c r="L49" s="161">
        <v>0.66</v>
      </c>
      <c r="M49" s="161">
        <v>0.57999999999999996</v>
      </c>
    </row>
    <row r="50" spans="1:13" ht="15" customHeight="1" x14ac:dyDescent="0.25">
      <c r="A50" s="21"/>
      <c r="B50" s="21"/>
      <c r="C50" s="21"/>
      <c r="D50" s="21"/>
      <c r="E50" s="21"/>
      <c r="F50" s="161"/>
      <c r="G50" s="161"/>
      <c r="H50" s="161"/>
      <c r="I50" s="161"/>
      <c r="J50" s="161"/>
      <c r="K50" s="161"/>
      <c r="L50" s="161"/>
      <c r="M50" s="161"/>
    </row>
    <row r="51" spans="1:13" x14ac:dyDescent="0.25">
      <c r="A51" s="21"/>
      <c r="B51" s="21"/>
      <c r="C51" s="29" t="s">
        <v>184</v>
      </c>
      <c r="D51" s="21"/>
      <c r="E51" s="21"/>
      <c r="F51"/>
      <c r="G51"/>
      <c r="H51"/>
      <c r="I51"/>
      <c r="J51"/>
      <c r="K51"/>
      <c r="L51"/>
      <c r="M51"/>
    </row>
    <row r="52" spans="1:13" x14ac:dyDescent="0.25">
      <c r="A52" s="21"/>
      <c r="B52" s="21"/>
      <c r="C52" s="21"/>
      <c r="D52" s="21" t="s">
        <v>180</v>
      </c>
      <c r="E52" s="21"/>
      <c r="F52" s="200">
        <v>238</v>
      </c>
      <c r="G52" s="200">
        <v>228</v>
      </c>
      <c r="H52" s="200">
        <v>214</v>
      </c>
      <c r="I52" s="200">
        <v>226</v>
      </c>
      <c r="J52" s="200">
        <v>255</v>
      </c>
      <c r="K52" s="200">
        <v>251</v>
      </c>
      <c r="L52" s="200">
        <v>263</v>
      </c>
      <c r="M52" s="200">
        <v>217</v>
      </c>
    </row>
    <row r="53" spans="1:13" x14ac:dyDescent="0.25">
      <c r="A53" s="21"/>
      <c r="B53" s="21"/>
      <c r="C53" s="21"/>
      <c r="D53" s="21" t="s">
        <v>181</v>
      </c>
      <c r="E53" s="21"/>
      <c r="F53" s="63">
        <v>739</v>
      </c>
      <c r="G53" s="63">
        <v>694</v>
      </c>
      <c r="H53" s="63">
        <v>661</v>
      </c>
      <c r="I53" s="63">
        <v>732</v>
      </c>
      <c r="J53" s="63">
        <v>772</v>
      </c>
      <c r="K53" s="63">
        <v>799</v>
      </c>
      <c r="L53" s="63">
        <v>762</v>
      </c>
      <c r="M53" s="63">
        <v>659</v>
      </c>
    </row>
    <row r="54" spans="1:13" ht="7.5" customHeight="1" x14ac:dyDescent="0.25">
      <c r="A54" s="21"/>
      <c r="B54" s="21"/>
      <c r="C54" s="21"/>
      <c r="D54" s="21"/>
      <c r="E54" s="21"/>
      <c r="F54"/>
      <c r="G54"/>
      <c r="H54"/>
      <c r="I54"/>
      <c r="J54"/>
      <c r="K54"/>
      <c r="L54"/>
      <c r="M54"/>
    </row>
    <row r="55" spans="1:13" ht="15" customHeight="1" x14ac:dyDescent="0.25">
      <c r="A55" s="21"/>
      <c r="B55" s="21"/>
      <c r="C55" s="29" t="s">
        <v>328</v>
      </c>
      <c r="D55" s="21"/>
      <c r="E55" s="21"/>
      <c r="F55" s="78"/>
      <c r="G55" s="78"/>
      <c r="H55" s="78"/>
      <c r="I55" s="78"/>
      <c r="J55" s="78"/>
      <c r="K55" s="78"/>
      <c r="L55" s="78"/>
      <c r="M55" s="78"/>
    </row>
    <row r="56" spans="1:13" ht="15" customHeight="1" x14ac:dyDescent="0.25">
      <c r="A56" s="21"/>
      <c r="B56" s="21"/>
      <c r="C56" s="21"/>
      <c r="D56" s="21" t="s">
        <v>143</v>
      </c>
      <c r="E56" s="21"/>
      <c r="F56" s="78">
        <v>482</v>
      </c>
      <c r="G56" s="78">
        <v>435</v>
      </c>
      <c r="H56" s="78">
        <v>416</v>
      </c>
      <c r="I56" s="78">
        <v>445</v>
      </c>
      <c r="J56" s="78">
        <v>455</v>
      </c>
      <c r="K56" s="78">
        <v>550</v>
      </c>
      <c r="L56" s="78">
        <v>626</v>
      </c>
      <c r="M56" s="498">
        <v>621</v>
      </c>
    </row>
    <row r="57" spans="1:13" ht="15" customHeight="1" x14ac:dyDescent="0.25">
      <c r="A57" s="21"/>
      <c r="B57" s="21"/>
      <c r="C57" s="21"/>
      <c r="D57" s="21" t="s">
        <v>144</v>
      </c>
      <c r="E57" s="21"/>
      <c r="F57" s="78">
        <v>126</v>
      </c>
      <c r="G57" s="78">
        <v>127</v>
      </c>
      <c r="H57" s="78">
        <v>157</v>
      </c>
      <c r="I57" s="78">
        <v>209</v>
      </c>
      <c r="J57" s="78">
        <v>272</v>
      </c>
      <c r="K57" s="78">
        <v>306</v>
      </c>
      <c r="L57" s="78">
        <v>379</v>
      </c>
      <c r="M57" s="498">
        <v>522</v>
      </c>
    </row>
    <row r="58" spans="1:13" ht="15" customHeight="1" x14ac:dyDescent="0.25">
      <c r="A58" s="21"/>
      <c r="B58" s="21"/>
      <c r="C58" s="21"/>
      <c r="D58" s="21" t="s">
        <v>33</v>
      </c>
      <c r="E58" s="21"/>
      <c r="F58" s="78">
        <v>87</v>
      </c>
      <c r="G58" s="78">
        <v>87</v>
      </c>
      <c r="H58" s="78">
        <v>77</v>
      </c>
      <c r="I58" s="78">
        <v>74</v>
      </c>
      <c r="J58" s="78">
        <v>80</v>
      </c>
      <c r="K58" s="78">
        <v>84</v>
      </c>
      <c r="L58" s="78">
        <v>86</v>
      </c>
      <c r="M58" s="498">
        <v>90</v>
      </c>
    </row>
    <row r="59" spans="1:13" ht="7.5" customHeight="1" x14ac:dyDescent="0.25">
      <c r="C59" s="21"/>
      <c r="D59" s="21"/>
      <c r="E59" s="21"/>
      <c r="F59" s="153"/>
      <c r="G59" s="153"/>
      <c r="H59" s="153"/>
      <c r="I59" s="153"/>
      <c r="J59" s="153"/>
      <c r="K59" s="153"/>
      <c r="L59" s="153"/>
      <c r="M59" s="153"/>
    </row>
    <row r="60" spans="1:13" ht="15" customHeight="1" x14ac:dyDescent="0.25">
      <c r="C60" s="21" t="s">
        <v>348</v>
      </c>
      <c r="D60" s="21"/>
      <c r="E60" s="21"/>
      <c r="F60" s="83">
        <v>101</v>
      </c>
      <c r="G60" s="83">
        <v>118</v>
      </c>
      <c r="H60" s="83">
        <v>134</v>
      </c>
      <c r="I60" s="83">
        <v>126</v>
      </c>
      <c r="J60" s="83">
        <v>131</v>
      </c>
      <c r="K60" s="83">
        <v>112</v>
      </c>
      <c r="L60" s="83">
        <v>124</v>
      </c>
      <c r="M60" s="497">
        <v>129</v>
      </c>
    </row>
    <row r="61" spans="1:13" ht="15" customHeight="1" x14ac:dyDescent="0.25">
      <c r="C61" s="21" t="s">
        <v>347</v>
      </c>
      <c r="D61" s="21"/>
      <c r="E61" s="21"/>
      <c r="F61" s="98">
        <v>56</v>
      </c>
      <c r="G61" s="98">
        <v>52</v>
      </c>
      <c r="H61" s="98">
        <v>54</v>
      </c>
      <c r="I61" s="98">
        <v>51</v>
      </c>
      <c r="J61" s="98">
        <v>62</v>
      </c>
      <c r="K61" s="98">
        <v>58</v>
      </c>
      <c r="L61" s="98">
        <v>63</v>
      </c>
      <c r="M61" s="523">
        <v>62</v>
      </c>
    </row>
    <row r="62" spans="1:13" s="48" customFormat="1" ht="11.25" customHeight="1" x14ac:dyDescent="0.25">
      <c r="C62" s="21"/>
      <c r="D62" s="21"/>
      <c r="E62" s="21"/>
      <c r="F62" s="98"/>
      <c r="G62" s="98"/>
      <c r="H62" s="98"/>
      <c r="I62" s="98"/>
      <c r="J62" s="98"/>
      <c r="K62" s="98"/>
      <c r="L62" s="98"/>
      <c r="M62" s="98"/>
    </row>
    <row r="63" spans="1:13" ht="15" customHeight="1" x14ac:dyDescent="0.25">
      <c r="C63" s="21" t="s">
        <v>300</v>
      </c>
      <c r="D63" s="21"/>
      <c r="E63" s="21"/>
      <c r="F63" s="83">
        <v>54</v>
      </c>
      <c r="G63" s="83">
        <v>72</v>
      </c>
      <c r="H63" s="83">
        <v>70</v>
      </c>
      <c r="I63" s="83">
        <v>79</v>
      </c>
      <c r="J63" s="83">
        <v>60</v>
      </c>
      <c r="K63" s="83">
        <v>66</v>
      </c>
      <c r="L63" s="83">
        <v>51</v>
      </c>
      <c r="M63" s="497">
        <v>53</v>
      </c>
    </row>
    <row r="64" spans="1:13" ht="7.5" customHeight="1" x14ac:dyDescent="0.25">
      <c r="C64" s="21"/>
      <c r="D64" s="21"/>
      <c r="E64" s="21"/>
      <c r="F64" s="57"/>
      <c r="G64" s="57"/>
      <c r="H64" s="57"/>
      <c r="I64" s="57"/>
      <c r="J64" s="57"/>
      <c r="K64" s="57"/>
      <c r="L64" s="57"/>
      <c r="M64" s="81"/>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60" orientation="landscape" r:id="rId1"/>
  <headerFooter>
    <oddFooter>&amp;RPerformance Data, 2</oddFooter>
  </headerFooter>
  <customProperties>
    <customPr name="Ibp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P75"/>
  <sheetViews>
    <sheetView showGridLines="0" defaultGridColor="0" colorId="55" zoomScale="90" zoomScaleNormal="90" workbookViewId="0">
      <selection activeCell="R19" sqref="R19"/>
    </sheetView>
  </sheetViews>
  <sheetFormatPr defaultColWidth="9" defaultRowHeight="15" x14ac:dyDescent="0.25"/>
  <cols>
    <col min="1" max="4" width="5.85546875" style="21" customWidth="1"/>
    <col min="5" max="5" width="53.85546875" style="21" customWidth="1"/>
    <col min="6" max="12" width="13.28515625" style="21" customWidth="1"/>
    <col min="13" max="13" width="9.7109375" style="21" customWidth="1"/>
    <col min="14" max="14" width="2.28515625" style="21" customWidth="1"/>
    <col min="15" max="16384" width="9" style="21"/>
  </cols>
  <sheetData>
    <row r="1" spans="1:16" ht="18.75" customHeight="1" x14ac:dyDescent="0.3">
      <c r="A1" s="535" t="s">
        <v>26</v>
      </c>
      <c r="B1" s="535"/>
      <c r="C1" s="535"/>
      <c r="D1" s="535"/>
      <c r="E1" s="535"/>
      <c r="F1" s="535"/>
      <c r="G1" s="535"/>
      <c r="H1" s="535"/>
      <c r="I1" s="535"/>
      <c r="J1" s="535"/>
      <c r="K1" s="535"/>
      <c r="L1" s="535"/>
      <c r="M1" s="535"/>
    </row>
    <row r="2" spans="1:16" ht="18.75" customHeight="1" x14ac:dyDescent="0.3">
      <c r="A2" s="535" t="s">
        <v>27</v>
      </c>
      <c r="B2" s="535"/>
      <c r="C2" s="535"/>
      <c r="D2" s="535"/>
      <c r="E2" s="535"/>
      <c r="F2" s="535"/>
      <c r="G2" s="535"/>
      <c r="H2" s="535"/>
      <c r="I2" s="535"/>
      <c r="J2" s="535"/>
      <c r="K2" s="535"/>
      <c r="L2" s="535"/>
      <c r="M2" s="535"/>
    </row>
    <row r="3" spans="1:16" ht="18.75" customHeight="1" x14ac:dyDescent="0.3">
      <c r="A3" s="535" t="s">
        <v>28</v>
      </c>
      <c r="B3" s="535"/>
      <c r="C3" s="535"/>
      <c r="D3" s="535"/>
      <c r="E3" s="535"/>
      <c r="F3" s="535"/>
      <c r="G3" s="535"/>
      <c r="H3" s="535"/>
      <c r="I3" s="535"/>
      <c r="J3" s="535"/>
      <c r="K3" s="535"/>
      <c r="L3" s="535"/>
      <c r="M3" s="535"/>
    </row>
    <row r="4" spans="1:16" ht="7.5" customHeight="1" x14ac:dyDescent="0.35">
      <c r="A4" s="58"/>
    </row>
    <row r="5" spans="1:16" s="60" customFormat="1" ht="13.5" customHeight="1" x14ac:dyDescent="0.2">
      <c r="A5" s="59"/>
      <c r="B5" s="59"/>
      <c r="C5" s="59"/>
      <c r="D5" s="59"/>
      <c r="E5" s="59"/>
      <c r="F5" s="20" t="s">
        <v>351</v>
      </c>
      <c r="G5" s="20" t="s">
        <v>352</v>
      </c>
      <c r="H5" s="20" t="s">
        <v>359</v>
      </c>
      <c r="I5" s="20" t="s">
        <v>360</v>
      </c>
      <c r="J5" s="20" t="s">
        <v>361</v>
      </c>
      <c r="K5" s="20" t="s">
        <v>362</v>
      </c>
      <c r="L5" s="20" t="s">
        <v>397</v>
      </c>
      <c r="M5" s="20" t="s">
        <v>406</v>
      </c>
    </row>
    <row r="6" spans="1:16" ht="15" customHeight="1" x14ac:dyDescent="0.25">
      <c r="A6" s="25"/>
      <c r="B6" s="26" t="s">
        <v>23</v>
      </c>
      <c r="C6" s="25"/>
      <c r="D6" s="25"/>
      <c r="E6" s="25"/>
      <c r="F6" s="25"/>
      <c r="G6" s="25"/>
      <c r="H6" s="25"/>
      <c r="I6" s="25"/>
      <c r="J6" s="25"/>
      <c r="K6" s="25"/>
      <c r="L6" s="25"/>
      <c r="M6" s="25"/>
    </row>
    <row r="7" spans="1:16" ht="15" customHeight="1" x14ac:dyDescent="0.25">
      <c r="A7" s="29"/>
      <c r="B7" s="29"/>
      <c r="C7" s="29" t="s">
        <v>4</v>
      </c>
      <c r="D7" s="29"/>
    </row>
    <row r="8" spans="1:16" ht="15" customHeight="1" x14ac:dyDescent="0.25">
      <c r="A8" s="29"/>
      <c r="B8" s="29"/>
      <c r="C8" s="29"/>
      <c r="D8" s="21" t="s">
        <v>364</v>
      </c>
      <c r="H8" s="146">
        <v>495</v>
      </c>
      <c r="I8" s="146">
        <v>641</v>
      </c>
      <c r="J8" s="146">
        <v>633</v>
      </c>
      <c r="K8" s="146">
        <v>614</v>
      </c>
      <c r="L8" s="146">
        <v>598</v>
      </c>
      <c r="M8" s="146">
        <v>566</v>
      </c>
    </row>
    <row r="9" spans="1:16" ht="15" customHeight="1" x14ac:dyDescent="0.25">
      <c r="A9" s="29"/>
      <c r="B9" s="29"/>
      <c r="C9" s="29"/>
      <c r="D9" s="21" t="s">
        <v>365</v>
      </c>
      <c r="F9" s="519"/>
      <c r="G9" s="519"/>
      <c r="H9" s="61">
        <v>75</v>
      </c>
      <c r="I9" s="61">
        <v>69</v>
      </c>
      <c r="J9" s="61">
        <v>62</v>
      </c>
      <c r="K9" s="61">
        <v>72</v>
      </c>
      <c r="L9" s="61">
        <v>69</v>
      </c>
      <c r="M9" s="61">
        <v>84</v>
      </c>
    </row>
    <row r="10" spans="1:16" ht="15" customHeight="1" x14ac:dyDescent="0.25">
      <c r="A10" s="29"/>
      <c r="D10" s="29" t="s">
        <v>19</v>
      </c>
      <c r="F10" s="38">
        <v>526</v>
      </c>
      <c r="G10" s="38">
        <v>557</v>
      </c>
      <c r="H10" s="38">
        <v>570</v>
      </c>
      <c r="I10" s="38">
        <v>710</v>
      </c>
      <c r="J10" s="38">
        <v>695</v>
      </c>
      <c r="K10" s="38">
        <v>686</v>
      </c>
      <c r="L10" s="38">
        <v>667</v>
      </c>
      <c r="M10" s="38">
        <v>650</v>
      </c>
    </row>
    <row r="11" spans="1:16" ht="15" customHeight="1" x14ac:dyDescent="0.25">
      <c r="D11" s="21" t="s">
        <v>9</v>
      </c>
      <c r="F11" s="61">
        <v>404</v>
      </c>
      <c r="G11" s="61">
        <v>434</v>
      </c>
      <c r="H11" s="61">
        <v>402</v>
      </c>
      <c r="I11" s="61">
        <v>501</v>
      </c>
      <c r="J11" s="61">
        <v>459</v>
      </c>
      <c r="K11" s="61">
        <v>430</v>
      </c>
      <c r="L11" s="61">
        <v>476</v>
      </c>
      <c r="M11" s="61">
        <v>443</v>
      </c>
    </row>
    <row r="12" spans="1:16" ht="15" customHeight="1" x14ac:dyDescent="0.25">
      <c r="D12" s="29" t="s">
        <v>20</v>
      </c>
      <c r="E12" s="29"/>
      <c r="F12" s="34">
        <v>122</v>
      </c>
      <c r="G12" s="34">
        <v>123</v>
      </c>
      <c r="H12" s="34">
        <v>168</v>
      </c>
      <c r="I12" s="34">
        <v>209</v>
      </c>
      <c r="J12" s="34">
        <v>236</v>
      </c>
      <c r="K12" s="34">
        <v>256</v>
      </c>
      <c r="L12" s="34">
        <v>191</v>
      </c>
      <c r="M12" s="34">
        <v>207</v>
      </c>
      <c r="O12" s="164"/>
      <c r="P12" s="164"/>
    </row>
    <row r="13" spans="1:16" ht="15" customHeight="1" x14ac:dyDescent="0.25">
      <c r="D13" s="21" t="s">
        <v>107</v>
      </c>
      <c r="E13" s="29"/>
      <c r="F13" s="168">
        <v>0</v>
      </c>
      <c r="G13" s="168">
        <v>0</v>
      </c>
      <c r="H13" s="168">
        <v>0</v>
      </c>
      <c r="I13" s="168">
        <v>0</v>
      </c>
      <c r="J13" s="168">
        <v>0</v>
      </c>
      <c r="K13" s="168">
        <v>0</v>
      </c>
      <c r="L13" s="168">
        <v>0</v>
      </c>
      <c r="M13" s="168">
        <v>0</v>
      </c>
      <c r="O13" s="199"/>
      <c r="P13" s="199"/>
    </row>
    <row r="14" spans="1:16" ht="15" customHeight="1" x14ac:dyDescent="0.25">
      <c r="D14" s="29" t="s">
        <v>139</v>
      </c>
      <c r="E14" s="29"/>
      <c r="F14" s="167">
        <v>122</v>
      </c>
      <c r="G14" s="167">
        <v>123</v>
      </c>
      <c r="H14" s="167">
        <v>168</v>
      </c>
      <c r="I14" s="167">
        <v>209</v>
      </c>
      <c r="J14" s="167">
        <v>236</v>
      </c>
      <c r="K14" s="167">
        <v>256</v>
      </c>
      <c r="L14" s="167">
        <v>191</v>
      </c>
      <c r="M14" s="167">
        <v>207</v>
      </c>
      <c r="O14" s="164"/>
      <c r="P14" s="164"/>
    </row>
    <row r="15" spans="1:16" ht="15" customHeight="1" x14ac:dyDescent="0.25">
      <c r="E15" s="29"/>
      <c r="F15" s="34"/>
      <c r="G15" s="34"/>
      <c r="H15" s="34"/>
      <c r="I15" s="34"/>
      <c r="J15" s="34"/>
      <c r="K15" s="34"/>
      <c r="L15" s="34"/>
      <c r="M15" s="34"/>
      <c r="O15" s="199"/>
      <c r="P15" s="199"/>
    </row>
    <row r="16" spans="1:16" ht="15" customHeight="1" x14ac:dyDescent="0.25">
      <c r="A16" s="48"/>
      <c r="B16" s="48"/>
      <c r="D16" s="21" t="s">
        <v>21</v>
      </c>
      <c r="E16" s="48"/>
      <c r="F16" s="63">
        <v>7</v>
      </c>
      <c r="G16" s="63">
        <v>8</v>
      </c>
      <c r="H16" s="63">
        <v>8</v>
      </c>
      <c r="I16" s="63">
        <v>8</v>
      </c>
      <c r="J16" s="63">
        <v>6</v>
      </c>
      <c r="K16" s="63">
        <v>8</v>
      </c>
      <c r="L16" s="63">
        <v>9</v>
      </c>
      <c r="M16" s="63">
        <v>7</v>
      </c>
    </row>
    <row r="17" spans="1:14" ht="15" customHeight="1" x14ac:dyDescent="0.25">
      <c r="D17" s="21" t="s">
        <v>80</v>
      </c>
      <c r="E17" s="53"/>
      <c r="F17" s="63">
        <v>6</v>
      </c>
      <c r="G17" s="63">
        <v>-8</v>
      </c>
      <c r="H17" s="63">
        <v>3</v>
      </c>
      <c r="I17" s="63">
        <v>7</v>
      </c>
      <c r="J17" s="63">
        <v>1</v>
      </c>
      <c r="K17" s="63">
        <v>190</v>
      </c>
      <c r="L17" s="63">
        <v>5</v>
      </c>
      <c r="M17" s="63">
        <v>5</v>
      </c>
    </row>
    <row r="18" spans="1:14" ht="15" customHeight="1" x14ac:dyDescent="0.25">
      <c r="D18" s="53"/>
      <c r="E18" s="53"/>
      <c r="F18" s="63"/>
      <c r="G18" s="63"/>
      <c r="H18" s="63"/>
      <c r="I18" s="63"/>
      <c r="J18" s="63"/>
      <c r="K18" s="63"/>
      <c r="L18" s="63"/>
      <c r="M18" s="63"/>
    </row>
    <row r="19" spans="1:14" ht="15" customHeight="1" x14ac:dyDescent="0.25">
      <c r="C19" s="29" t="s">
        <v>8</v>
      </c>
      <c r="E19" s="29"/>
      <c r="F19" s="52">
        <v>109</v>
      </c>
      <c r="G19" s="52">
        <v>123</v>
      </c>
      <c r="H19" s="52">
        <v>157</v>
      </c>
      <c r="I19" s="52">
        <v>194</v>
      </c>
      <c r="J19" s="52">
        <v>229</v>
      </c>
      <c r="K19" s="52">
        <v>58</v>
      </c>
      <c r="L19" s="52">
        <v>177</v>
      </c>
      <c r="M19" s="52">
        <v>195</v>
      </c>
    </row>
    <row r="20" spans="1:14" ht="15" customHeight="1" x14ac:dyDescent="0.25">
      <c r="A20" s="48"/>
      <c r="C20" s="21" t="s">
        <v>61</v>
      </c>
      <c r="F20" s="55">
        <v>69</v>
      </c>
      <c r="G20" s="55">
        <v>93</v>
      </c>
      <c r="H20" s="55">
        <v>81</v>
      </c>
      <c r="I20" s="55">
        <v>79</v>
      </c>
      <c r="J20" s="55">
        <v>93</v>
      </c>
      <c r="K20" s="55">
        <v>83</v>
      </c>
      <c r="L20" s="55">
        <v>90</v>
      </c>
      <c r="M20" s="55">
        <v>76</v>
      </c>
    </row>
    <row r="21" spans="1:14" ht="15" customHeight="1" x14ac:dyDescent="0.25">
      <c r="A21" s="48"/>
      <c r="C21" s="21" t="s">
        <v>130</v>
      </c>
      <c r="F21" s="55">
        <v>2</v>
      </c>
      <c r="G21" s="55">
        <v>2</v>
      </c>
      <c r="H21" s="55">
        <v>3</v>
      </c>
      <c r="I21" s="55">
        <v>3</v>
      </c>
      <c r="J21" s="55">
        <v>3</v>
      </c>
      <c r="K21" s="55">
        <v>3</v>
      </c>
      <c r="L21" s="55">
        <v>4</v>
      </c>
      <c r="M21" s="55">
        <v>4</v>
      </c>
    </row>
    <row r="22" spans="1:14" ht="15" customHeight="1" x14ac:dyDescent="0.25">
      <c r="A22" s="48"/>
      <c r="C22" s="21" t="s">
        <v>72</v>
      </c>
      <c r="F22" s="55">
        <v>48</v>
      </c>
      <c r="G22" s="55">
        <v>-185</v>
      </c>
      <c r="H22" s="55">
        <v>13</v>
      </c>
      <c r="I22" s="55">
        <v>82</v>
      </c>
      <c r="J22" s="55">
        <v>-56</v>
      </c>
      <c r="K22" s="55">
        <v>46</v>
      </c>
      <c r="L22" s="55">
        <v>-56</v>
      </c>
      <c r="M22" s="55">
        <v>-95</v>
      </c>
    </row>
    <row r="23" spans="1:14" ht="15" customHeight="1" x14ac:dyDescent="0.25">
      <c r="A23" s="48"/>
      <c r="C23" s="21" t="s">
        <v>343</v>
      </c>
      <c r="F23" s="55">
        <v>0</v>
      </c>
      <c r="G23" s="55">
        <v>1</v>
      </c>
      <c r="H23" s="55">
        <v>-1</v>
      </c>
      <c r="I23" s="55">
        <v>1</v>
      </c>
      <c r="J23" s="55">
        <v>3</v>
      </c>
      <c r="K23" s="55">
        <v>1</v>
      </c>
      <c r="L23" s="55">
        <v>3</v>
      </c>
      <c r="M23" s="55">
        <v>1</v>
      </c>
    </row>
    <row r="24" spans="1:14" x14ac:dyDescent="0.25">
      <c r="A24" s="48"/>
      <c r="C24" s="21" t="s">
        <v>132</v>
      </c>
      <c r="E24" s="53"/>
      <c r="F24" s="84">
        <v>-48</v>
      </c>
      <c r="G24" s="84">
        <v>178</v>
      </c>
      <c r="H24" s="84">
        <v>-13</v>
      </c>
      <c r="I24" s="84">
        <v>-81</v>
      </c>
      <c r="J24" s="84">
        <v>57</v>
      </c>
      <c r="K24" s="84">
        <v>145</v>
      </c>
      <c r="L24" s="84">
        <v>57</v>
      </c>
      <c r="M24" s="84">
        <v>97</v>
      </c>
    </row>
    <row r="25" spans="1:14" ht="18" thickBot="1" x14ac:dyDescent="0.3">
      <c r="A25" s="48"/>
      <c r="C25" s="29" t="s">
        <v>135</v>
      </c>
      <c r="F25" s="149">
        <v>180</v>
      </c>
      <c r="G25" s="149">
        <v>212</v>
      </c>
      <c r="H25" s="149">
        <v>240</v>
      </c>
      <c r="I25" s="149">
        <v>278</v>
      </c>
      <c r="J25" s="149">
        <v>329</v>
      </c>
      <c r="K25" s="149">
        <v>336</v>
      </c>
      <c r="L25" s="149">
        <v>275</v>
      </c>
      <c r="M25" s="149">
        <v>278</v>
      </c>
    </row>
    <row r="26" spans="1:14" ht="15.75" thickTop="1" x14ac:dyDescent="0.25">
      <c r="A26" s="48"/>
      <c r="E26" s="53"/>
      <c r="F26" s="84"/>
      <c r="G26" s="84"/>
      <c r="H26" s="84"/>
      <c r="I26" s="84"/>
      <c r="J26" s="84"/>
      <c r="K26" s="84"/>
      <c r="L26" s="84"/>
      <c r="M26" s="84"/>
      <c r="N26" s="84"/>
    </row>
    <row r="27" spans="1:14" x14ac:dyDescent="0.25">
      <c r="A27" s="48"/>
      <c r="C27" s="21" t="s">
        <v>83</v>
      </c>
      <c r="E27" s="53"/>
      <c r="F27" s="83">
        <v>61</v>
      </c>
      <c r="G27" s="83">
        <v>65</v>
      </c>
      <c r="H27" s="83">
        <v>45</v>
      </c>
      <c r="I27" s="83">
        <v>73</v>
      </c>
      <c r="J27" s="83">
        <v>72</v>
      </c>
      <c r="K27" s="83">
        <v>53</v>
      </c>
      <c r="L27" s="83">
        <v>49</v>
      </c>
      <c r="M27" s="497">
        <v>67.8</v>
      </c>
    </row>
    <row r="28" spans="1:14" x14ac:dyDescent="0.25">
      <c r="A28" s="48"/>
      <c r="C28" s="21" t="s">
        <v>104</v>
      </c>
      <c r="E28" s="53"/>
      <c r="F28" s="83">
        <v>61.122244488977955</v>
      </c>
      <c r="G28" s="83">
        <v>54.935238945958019</v>
      </c>
      <c r="H28" s="83">
        <v>79.50780880265026</v>
      </c>
      <c r="I28" s="83">
        <v>89.201877934272304</v>
      </c>
      <c r="J28" s="83">
        <v>103.5693522786313</v>
      </c>
      <c r="K28" s="83">
        <v>114.64397671294223</v>
      </c>
      <c r="L28" s="83">
        <v>88.46688281611857</v>
      </c>
      <c r="M28" s="83">
        <v>102.52600297176821</v>
      </c>
    </row>
    <row r="29" spans="1:14" x14ac:dyDescent="0.25">
      <c r="A29" s="48"/>
      <c r="C29" s="48" t="s">
        <v>108</v>
      </c>
      <c r="E29" s="53"/>
      <c r="F29" s="83">
        <v>61.122244488977955</v>
      </c>
      <c r="G29" s="83">
        <v>54.935238945958019</v>
      </c>
      <c r="H29" s="83">
        <v>79.50780880265026</v>
      </c>
      <c r="I29" s="83">
        <v>89.201877934272304</v>
      </c>
      <c r="J29" s="83">
        <v>103.5693522786313</v>
      </c>
      <c r="K29" s="83">
        <v>114.64397671294223</v>
      </c>
      <c r="L29" s="83">
        <v>88.46688281611857</v>
      </c>
      <c r="M29" s="83">
        <v>102.52600297176821</v>
      </c>
    </row>
    <row r="30" spans="1:14" ht="15" customHeight="1" x14ac:dyDescent="0.25">
      <c r="C30" s="21" t="s">
        <v>81</v>
      </c>
      <c r="D30" s="29"/>
      <c r="F30" s="110">
        <v>0.23193916349809887</v>
      </c>
      <c r="G30" s="110">
        <v>0.22082585278276481</v>
      </c>
      <c r="H30" s="110">
        <v>0.29473684210526313</v>
      </c>
      <c r="I30" s="110">
        <v>0.29436619718309859</v>
      </c>
      <c r="J30" s="110">
        <v>0.33956834532374103</v>
      </c>
      <c r="K30" s="110">
        <v>0.37317784256559766</v>
      </c>
      <c r="L30" s="110">
        <v>0.28635682158920539</v>
      </c>
      <c r="M30" s="110">
        <v>0.31846153846153846</v>
      </c>
    </row>
    <row r="31" spans="1:14" ht="7.5" customHeight="1" x14ac:dyDescent="0.25">
      <c r="D31" s="62"/>
      <c r="E31" s="27"/>
      <c r="F31" s="63"/>
      <c r="G31" s="63"/>
      <c r="H31" s="63"/>
      <c r="I31" s="63"/>
      <c r="J31" s="63"/>
      <c r="K31" s="63"/>
      <c r="L31" s="63"/>
      <c r="M31" s="63"/>
    </row>
    <row r="32" spans="1:14" ht="13.5" customHeight="1" x14ac:dyDescent="0.25">
      <c r="C32" s="29" t="s">
        <v>84</v>
      </c>
      <c r="D32" s="62"/>
      <c r="E32" s="27"/>
      <c r="F32" s="63"/>
      <c r="G32" s="63"/>
      <c r="H32" s="63"/>
      <c r="I32" s="63"/>
      <c r="J32" s="63"/>
      <c r="K32" s="63"/>
      <c r="L32" s="63"/>
      <c r="M32" s="63"/>
    </row>
    <row r="33" spans="1:16" ht="15" customHeight="1" x14ac:dyDescent="0.25">
      <c r="A33" s="28"/>
      <c r="D33" s="21" t="s">
        <v>46</v>
      </c>
      <c r="F33" s="46">
        <v>45</v>
      </c>
      <c r="G33" s="46">
        <v>56</v>
      </c>
      <c r="H33" s="46">
        <v>47</v>
      </c>
      <c r="I33" s="46">
        <v>62</v>
      </c>
      <c r="J33" s="46">
        <v>87</v>
      </c>
      <c r="K33" s="46">
        <v>77</v>
      </c>
      <c r="L33" s="46">
        <v>67</v>
      </c>
      <c r="M33" s="46">
        <v>70</v>
      </c>
    </row>
    <row r="34" spans="1:16" ht="15" customHeight="1" x14ac:dyDescent="0.25">
      <c r="D34" s="21" t="s">
        <v>17</v>
      </c>
      <c r="F34" s="46">
        <v>9</v>
      </c>
      <c r="G34" s="46">
        <v>10</v>
      </c>
      <c r="H34" s="46">
        <v>9</v>
      </c>
      <c r="I34" s="46">
        <v>10</v>
      </c>
      <c r="J34" s="46">
        <v>12</v>
      </c>
      <c r="K34" s="46">
        <v>11</v>
      </c>
      <c r="L34" s="46">
        <v>12</v>
      </c>
      <c r="M34" s="46">
        <v>10</v>
      </c>
    </row>
    <row r="35" spans="1:16" ht="17.25" x14ac:dyDescent="0.25">
      <c r="C35" s="29"/>
      <c r="D35" s="21" t="s">
        <v>387</v>
      </c>
      <c r="F35" s="46">
        <v>87</v>
      </c>
      <c r="G35" s="46">
        <v>60</v>
      </c>
      <c r="H35" s="46">
        <v>74</v>
      </c>
      <c r="I35" s="46">
        <v>74</v>
      </c>
      <c r="J35" s="46">
        <v>66</v>
      </c>
      <c r="K35" s="46">
        <v>73</v>
      </c>
      <c r="L35" s="46">
        <v>76</v>
      </c>
      <c r="M35" s="46">
        <v>76</v>
      </c>
    </row>
    <row r="36" spans="1:16" x14ac:dyDescent="0.25">
      <c r="D36" s="21" t="s">
        <v>407</v>
      </c>
      <c r="E36" s="27"/>
      <c r="F36" s="46">
        <v>22.520942909999988</v>
      </c>
      <c r="G36" s="46">
        <v>5.6783649999999994</v>
      </c>
      <c r="H36" s="46">
        <v>1.0809955499999999</v>
      </c>
      <c r="I36" s="46">
        <v>34.031127129999994</v>
      </c>
      <c r="J36" s="46">
        <v>16</v>
      </c>
      <c r="K36" s="46">
        <v>8</v>
      </c>
      <c r="L36" s="46">
        <v>4.8026120499999996</v>
      </c>
      <c r="M36" s="482">
        <v>26</v>
      </c>
    </row>
    <row r="37" spans="1:16" ht="7.5" customHeight="1" x14ac:dyDescent="0.25">
      <c r="A37" s="48"/>
      <c r="F37" s="64"/>
      <c r="G37" s="64"/>
      <c r="H37" s="64"/>
      <c r="I37" s="64"/>
      <c r="J37" s="46"/>
      <c r="K37" s="46"/>
      <c r="L37" s="64"/>
      <c r="M37" s="64"/>
    </row>
    <row r="38" spans="1:16" ht="15" customHeight="1" x14ac:dyDescent="0.25">
      <c r="A38" s="26"/>
      <c r="B38" s="26" t="s">
        <v>3</v>
      </c>
      <c r="C38" s="25"/>
      <c r="D38" s="65"/>
      <c r="E38" s="65"/>
      <c r="F38" s="66"/>
      <c r="G38" s="66"/>
      <c r="H38" s="66"/>
      <c r="I38" s="66"/>
      <c r="J38" s="66"/>
      <c r="K38" s="66"/>
      <c r="L38" s="66"/>
      <c r="M38" s="66"/>
    </row>
    <row r="39" spans="1:16" ht="15" customHeight="1" x14ac:dyDescent="0.25">
      <c r="A39" s="48"/>
      <c r="C39" s="29" t="s">
        <v>140</v>
      </c>
      <c r="D39" s="29"/>
      <c r="E39" s="67"/>
      <c r="F39" s="68"/>
      <c r="G39" s="68"/>
      <c r="H39" s="68"/>
      <c r="I39" s="68"/>
      <c r="J39" s="68"/>
      <c r="K39" s="68"/>
      <c r="L39" s="68"/>
      <c r="M39" s="68"/>
    </row>
    <row r="40" spans="1:16" ht="15" customHeight="1" x14ac:dyDescent="0.25">
      <c r="D40" s="21" t="s">
        <v>116</v>
      </c>
      <c r="F40" s="69">
        <v>1775</v>
      </c>
      <c r="G40" s="69">
        <v>2064</v>
      </c>
      <c r="H40" s="69">
        <v>1947</v>
      </c>
      <c r="I40" s="69">
        <v>2122</v>
      </c>
      <c r="J40" s="69">
        <v>2110</v>
      </c>
      <c r="K40" s="69">
        <v>2083</v>
      </c>
      <c r="L40" s="69">
        <v>1971</v>
      </c>
      <c r="M40" s="69">
        <v>1892</v>
      </c>
    </row>
    <row r="41" spans="1:16" ht="17.25" x14ac:dyDescent="0.25">
      <c r="D41" s="21" t="s">
        <v>292</v>
      </c>
      <c r="F41" s="88">
        <v>211</v>
      </c>
      <c r="G41" s="88">
        <v>168</v>
      </c>
      <c r="H41" s="88">
        <v>159</v>
      </c>
      <c r="I41" s="88">
        <v>214</v>
      </c>
      <c r="J41" s="88">
        <v>162</v>
      </c>
      <c r="K41" s="88">
        <v>143</v>
      </c>
      <c r="L41" s="88">
        <v>181</v>
      </c>
      <c r="M41" s="88">
        <v>122</v>
      </c>
    </row>
    <row r="42" spans="1:16" ht="17.25" x14ac:dyDescent="0.25">
      <c r="D42" s="21" t="s">
        <v>307</v>
      </c>
      <c r="F42" s="88">
        <v>10</v>
      </c>
      <c r="G42" s="88">
        <v>7</v>
      </c>
      <c r="H42" s="88">
        <v>7</v>
      </c>
      <c r="I42" s="88">
        <v>7</v>
      </c>
      <c r="J42" s="88">
        <v>6.6663700000000023</v>
      </c>
      <c r="K42" s="88">
        <v>7</v>
      </c>
      <c r="L42" s="88">
        <v>7</v>
      </c>
      <c r="M42" s="88">
        <v>5</v>
      </c>
    </row>
    <row r="43" spans="1:16" ht="15" customHeight="1" x14ac:dyDescent="0.25">
      <c r="A43" s="28"/>
      <c r="D43" s="29" t="s">
        <v>141</v>
      </c>
      <c r="F43" s="151">
        <v>1996</v>
      </c>
      <c r="G43" s="151">
        <v>2239</v>
      </c>
      <c r="H43" s="151">
        <v>2113</v>
      </c>
      <c r="I43" s="151">
        <v>2343</v>
      </c>
      <c r="J43" s="151">
        <v>2278.6663699999999</v>
      </c>
      <c r="K43" s="151">
        <v>2233</v>
      </c>
      <c r="L43" s="151">
        <v>2159</v>
      </c>
      <c r="M43" s="151">
        <v>2019</v>
      </c>
      <c r="O43" s="109"/>
      <c r="P43" s="109"/>
    </row>
    <row r="44" spans="1:16" ht="6.75" customHeight="1" x14ac:dyDescent="0.25">
      <c r="F44" s="70"/>
      <c r="G44" s="70"/>
      <c r="H44" s="70"/>
      <c r="I44" s="70"/>
      <c r="J44" s="70"/>
      <c r="K44" s="70"/>
      <c r="L44" s="70"/>
      <c r="M44" s="70"/>
    </row>
    <row r="45" spans="1:16" ht="17.25" customHeight="1" x14ac:dyDescent="0.25">
      <c r="D45" s="21" t="s">
        <v>120</v>
      </c>
      <c r="F45" s="88">
        <v>647</v>
      </c>
      <c r="G45" s="88">
        <v>779</v>
      </c>
      <c r="H45" s="88">
        <v>863</v>
      </c>
      <c r="I45" s="88">
        <v>752</v>
      </c>
      <c r="J45" s="88">
        <v>649</v>
      </c>
      <c r="K45" s="88">
        <v>679</v>
      </c>
      <c r="L45" s="88">
        <v>712</v>
      </c>
      <c r="M45" s="88">
        <v>670</v>
      </c>
    </row>
    <row r="46" spans="1:16" ht="17.25" customHeight="1" x14ac:dyDescent="0.25">
      <c r="D46" s="21" t="s">
        <v>121</v>
      </c>
      <c r="F46" s="88">
        <v>1255</v>
      </c>
      <c r="G46" s="88">
        <v>1341</v>
      </c>
      <c r="H46" s="88">
        <v>1126</v>
      </c>
      <c r="I46" s="88">
        <v>1439</v>
      </c>
      <c r="J46" s="88">
        <v>1496.5083840000123</v>
      </c>
      <c r="K46" s="88">
        <v>1412</v>
      </c>
      <c r="L46" s="88">
        <v>1280</v>
      </c>
      <c r="M46" s="88">
        <v>1192</v>
      </c>
    </row>
    <row r="47" spans="1:16" ht="17.25" customHeight="1" x14ac:dyDescent="0.25">
      <c r="D47" s="21" t="s">
        <v>7</v>
      </c>
      <c r="F47" s="88">
        <v>94</v>
      </c>
      <c r="G47" s="88">
        <v>119</v>
      </c>
      <c r="H47" s="88">
        <v>124</v>
      </c>
      <c r="I47" s="88">
        <v>152</v>
      </c>
      <c r="J47" s="88">
        <v>133</v>
      </c>
      <c r="K47" s="88">
        <v>142</v>
      </c>
      <c r="L47" s="88">
        <v>167</v>
      </c>
      <c r="M47" s="88">
        <v>157</v>
      </c>
    </row>
    <row r="48" spans="1:16" ht="17.25" customHeight="1" x14ac:dyDescent="0.25">
      <c r="D48" s="29" t="s">
        <v>141</v>
      </c>
      <c r="F48" s="151">
        <v>1996</v>
      </c>
      <c r="G48" s="151">
        <v>2239</v>
      </c>
      <c r="H48" s="151">
        <v>2113</v>
      </c>
      <c r="I48" s="151">
        <v>2343</v>
      </c>
      <c r="J48" s="151">
        <v>2278.5083840000125</v>
      </c>
      <c r="K48" s="151">
        <v>2233</v>
      </c>
      <c r="L48" s="151">
        <v>2159</v>
      </c>
      <c r="M48" s="151">
        <v>2019</v>
      </c>
    </row>
    <row r="49" spans="1:13" ht="17.25" customHeight="1" x14ac:dyDescent="0.25">
      <c r="F49" s="70"/>
      <c r="G49" s="70"/>
      <c r="H49" s="70"/>
      <c r="I49" s="70"/>
      <c r="J49" s="70"/>
      <c r="K49" s="70"/>
      <c r="L49" s="70"/>
      <c r="M49" s="70"/>
    </row>
    <row r="50" spans="1:13" ht="13.5" customHeight="1" x14ac:dyDescent="0.25">
      <c r="C50" s="21" t="s">
        <v>322</v>
      </c>
      <c r="F50" s="103">
        <v>215</v>
      </c>
      <c r="G50" s="103">
        <v>199</v>
      </c>
      <c r="H50" s="103">
        <v>223</v>
      </c>
      <c r="I50" s="103">
        <v>261</v>
      </c>
      <c r="J50" s="103">
        <v>271</v>
      </c>
      <c r="K50" s="103">
        <v>264</v>
      </c>
      <c r="L50" s="103">
        <v>265</v>
      </c>
      <c r="M50" s="103">
        <v>275</v>
      </c>
    </row>
    <row r="51" spans="1:13" ht="17.25" x14ac:dyDescent="0.25">
      <c r="C51" s="21" t="s">
        <v>374</v>
      </c>
      <c r="F51" s="103">
        <v>233</v>
      </c>
      <c r="G51" s="103">
        <v>214</v>
      </c>
      <c r="H51" s="103">
        <v>234.26407950780882</v>
      </c>
      <c r="I51" s="103">
        <v>273.58087921468206</v>
      </c>
      <c r="J51" s="103">
        <v>277.79406776429494</v>
      </c>
      <c r="K51" s="103">
        <v>274.96641289744741</v>
      </c>
      <c r="L51" s="103">
        <v>276.98008337193147</v>
      </c>
      <c r="M51" s="103">
        <v>280.33680039623579</v>
      </c>
    </row>
    <row r="52" spans="1:13" ht="12.75" customHeight="1" x14ac:dyDescent="0.25">
      <c r="F52" s="70"/>
      <c r="G52" s="70"/>
      <c r="H52" s="70"/>
      <c r="I52" s="70"/>
      <c r="J52" s="70"/>
      <c r="K52" s="70"/>
      <c r="L52" s="70"/>
      <c r="M52" s="70"/>
    </row>
    <row r="53" spans="1:13" ht="15" customHeight="1" x14ac:dyDescent="0.25">
      <c r="C53" s="29" t="s">
        <v>31</v>
      </c>
      <c r="F53" s="71"/>
      <c r="G53" s="71"/>
      <c r="H53" s="71"/>
      <c r="I53" s="71"/>
      <c r="J53" s="71"/>
      <c r="K53" s="71"/>
      <c r="L53" s="71"/>
      <c r="M53" s="71"/>
    </row>
    <row r="54" spans="1:13" ht="15" customHeight="1" x14ac:dyDescent="0.25">
      <c r="C54" s="29"/>
      <c r="D54" s="21" t="s">
        <v>10</v>
      </c>
      <c r="F54" s="69">
        <v>1904</v>
      </c>
      <c r="G54" s="69">
        <v>2332</v>
      </c>
      <c r="H54" s="69">
        <v>2256</v>
      </c>
      <c r="I54" s="69">
        <v>2094</v>
      </c>
      <c r="J54" s="69">
        <v>2258</v>
      </c>
      <c r="K54" s="69">
        <v>2189</v>
      </c>
      <c r="L54" s="69">
        <v>2209</v>
      </c>
      <c r="M54" s="69">
        <v>1845</v>
      </c>
    </row>
    <row r="55" spans="1:13" ht="15" customHeight="1" x14ac:dyDescent="0.25">
      <c r="D55" s="21" t="s">
        <v>24</v>
      </c>
      <c r="F55" s="173">
        <v>0.66</v>
      </c>
      <c r="G55" s="173">
        <v>0.81</v>
      </c>
      <c r="H55" s="173">
        <v>0.78</v>
      </c>
      <c r="I55" s="173">
        <v>0.73</v>
      </c>
      <c r="J55" s="173">
        <v>0.79</v>
      </c>
      <c r="K55" s="173">
        <v>0.76</v>
      </c>
      <c r="L55" s="173">
        <v>0.77</v>
      </c>
      <c r="M55" s="173">
        <v>0.64</v>
      </c>
    </row>
    <row r="56" spans="1:13" ht="7.5" customHeight="1" x14ac:dyDescent="0.25"/>
    <row r="57" spans="1:13" ht="15" customHeight="1" x14ac:dyDescent="0.25">
      <c r="A57" s="28"/>
      <c r="C57" s="21" t="s">
        <v>412</v>
      </c>
      <c r="F57" s="83">
        <v>74</v>
      </c>
      <c r="G57" s="83">
        <v>73</v>
      </c>
      <c r="H57" s="83">
        <v>78</v>
      </c>
      <c r="I57" s="83">
        <v>75</v>
      </c>
      <c r="J57" s="83">
        <v>71</v>
      </c>
      <c r="K57" s="83">
        <v>77</v>
      </c>
      <c r="L57" s="83">
        <v>84</v>
      </c>
      <c r="M57" s="83">
        <v>84</v>
      </c>
    </row>
    <row r="58" spans="1:13" ht="15" customHeight="1" x14ac:dyDescent="0.25">
      <c r="A58" s="28"/>
      <c r="C58" s="21" t="s">
        <v>300</v>
      </c>
      <c r="F58" s="83">
        <v>2</v>
      </c>
      <c r="G58" s="83">
        <v>3</v>
      </c>
      <c r="H58" s="83">
        <v>1</v>
      </c>
      <c r="I58" s="83">
        <v>3</v>
      </c>
      <c r="J58" s="83">
        <v>2</v>
      </c>
      <c r="K58" s="83">
        <v>4</v>
      </c>
      <c r="L58" s="83">
        <v>1</v>
      </c>
      <c r="M58" s="83">
        <v>2</v>
      </c>
    </row>
    <row r="59" spans="1:13" ht="7.5" customHeight="1" x14ac:dyDescent="0.25"/>
    <row r="60" spans="1:13" x14ac:dyDescent="0.25">
      <c r="C60" s="21" t="s">
        <v>85</v>
      </c>
      <c r="F60" s="100">
        <v>1.3640000000000001</v>
      </c>
      <c r="G60" s="100">
        <v>1.399</v>
      </c>
      <c r="H60" s="100">
        <v>1.4339999999999999</v>
      </c>
      <c r="I60" s="100">
        <v>1.3839999999999999</v>
      </c>
      <c r="J60" s="100">
        <v>1.37693</v>
      </c>
      <c r="K60" s="100">
        <v>1.3939999999999999</v>
      </c>
      <c r="L60" s="100">
        <v>1.3720000000000001</v>
      </c>
      <c r="M60" s="100">
        <v>1.3839999999999999</v>
      </c>
    </row>
    <row r="61" spans="1:13" x14ac:dyDescent="0.25">
      <c r="A61" s="48"/>
    </row>
    <row r="62" spans="1:13" x14ac:dyDescent="0.25">
      <c r="A62" s="48"/>
    </row>
    <row r="63" spans="1:13" x14ac:dyDescent="0.25">
      <c r="A63" s="48"/>
    </row>
    <row r="64" spans="1:13" x14ac:dyDescent="0.25">
      <c r="A64" s="48"/>
    </row>
    <row r="65" spans="1:1" x14ac:dyDescent="0.25">
      <c r="A65" s="48"/>
    </row>
    <row r="66" spans="1:1" x14ac:dyDescent="0.25">
      <c r="A66" s="48"/>
    </row>
    <row r="67" spans="1:1" x14ac:dyDescent="0.25">
      <c r="A67" s="48"/>
    </row>
    <row r="68" spans="1:1" x14ac:dyDescent="0.25">
      <c r="A68" s="48"/>
    </row>
    <row r="69" spans="1:1" x14ac:dyDescent="0.25">
      <c r="A69" s="48"/>
    </row>
    <row r="70" spans="1:1" x14ac:dyDescent="0.25">
      <c r="A70" s="48"/>
    </row>
    <row r="71" spans="1:1" x14ac:dyDescent="0.25">
      <c r="A71" s="48"/>
    </row>
    <row r="72" spans="1:1" x14ac:dyDescent="0.25">
      <c r="A72" s="48"/>
    </row>
    <row r="73" spans="1:1" x14ac:dyDescent="0.25">
      <c r="A73" s="48"/>
    </row>
    <row r="74" spans="1:1" x14ac:dyDescent="0.25">
      <c r="A74" s="48"/>
    </row>
    <row r="75" spans="1:1" x14ac:dyDescent="0.25">
      <c r="A75" s="48"/>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63" orientation="landscape" r:id="rId1"/>
  <headerFooter>
    <oddFooter>&amp;RPerformance Data, 3</oddFooter>
  </headerFooter>
  <customProperties>
    <customPr name="Ibp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pageSetUpPr fitToPage="1"/>
  </sheetPr>
  <dimension ref="A1:O68"/>
  <sheetViews>
    <sheetView showGridLines="0" zoomScale="86" zoomScaleNormal="86" workbookViewId="0">
      <selection activeCell="Q15" sqref="Q15"/>
    </sheetView>
  </sheetViews>
  <sheetFormatPr defaultColWidth="9" defaultRowHeight="15" x14ac:dyDescent="0.25"/>
  <cols>
    <col min="1" max="4" width="5.85546875" style="48" customWidth="1"/>
    <col min="5" max="5" width="55.7109375" style="48" customWidth="1"/>
    <col min="6" max="12" width="13.28515625" style="48" customWidth="1"/>
    <col min="13" max="13" width="9.28515625" style="48" customWidth="1"/>
    <col min="14" max="14" width="3" style="48" customWidth="1"/>
    <col min="15" max="16384" width="9" style="48"/>
  </cols>
  <sheetData>
    <row r="1" spans="1:15" s="21" customFormat="1" ht="21" customHeight="1" x14ac:dyDescent="0.3">
      <c r="A1" s="535" t="s">
        <v>186</v>
      </c>
      <c r="B1" s="535"/>
      <c r="C1" s="535"/>
      <c r="D1" s="535"/>
      <c r="E1" s="535"/>
      <c r="F1" s="535"/>
      <c r="G1" s="535"/>
      <c r="H1" s="535"/>
      <c r="I1" s="535"/>
      <c r="J1" s="535"/>
      <c r="K1" s="535"/>
      <c r="L1" s="535"/>
      <c r="M1" s="535"/>
    </row>
    <row r="2" spans="1:15" s="21" customFormat="1" ht="21" customHeight="1" x14ac:dyDescent="0.3">
      <c r="A2" s="535" t="s">
        <v>27</v>
      </c>
      <c r="B2" s="535"/>
      <c r="C2" s="535"/>
      <c r="D2" s="535"/>
      <c r="E2" s="535"/>
      <c r="F2" s="535"/>
      <c r="G2" s="535"/>
      <c r="H2" s="535"/>
      <c r="I2" s="535"/>
      <c r="J2" s="535"/>
      <c r="K2" s="535"/>
      <c r="L2" s="535"/>
      <c r="M2" s="535"/>
    </row>
    <row r="3" spans="1:15" s="21" customFormat="1" ht="21" customHeight="1" x14ac:dyDescent="0.3">
      <c r="A3" s="535" t="s">
        <v>28</v>
      </c>
      <c r="B3" s="535"/>
      <c r="C3" s="535"/>
      <c r="D3" s="535"/>
      <c r="E3" s="535"/>
      <c r="F3" s="535"/>
      <c r="G3" s="535"/>
      <c r="H3" s="535"/>
      <c r="I3" s="535"/>
      <c r="J3" s="535"/>
      <c r="K3" s="535"/>
      <c r="L3" s="535"/>
      <c r="M3" s="535"/>
    </row>
    <row r="4" spans="1:15" ht="7.5" customHeight="1" x14ac:dyDescent="0.35">
      <c r="A4" s="58"/>
      <c r="B4" s="58"/>
      <c r="C4" s="58"/>
      <c r="D4" s="21"/>
      <c r="E4" s="21"/>
      <c r="F4" s="21"/>
      <c r="G4" s="21"/>
      <c r="H4" s="21"/>
      <c r="I4" s="21"/>
      <c r="J4" s="21"/>
      <c r="K4" s="21"/>
    </row>
    <row r="5" spans="1:15" ht="15" customHeight="1" x14ac:dyDescent="0.25">
      <c r="A5" s="49"/>
      <c r="B5" s="49"/>
      <c r="C5" s="49"/>
      <c r="D5" s="49"/>
      <c r="E5" s="49"/>
      <c r="F5" s="20" t="s">
        <v>351</v>
      </c>
      <c r="G5" s="20" t="s">
        <v>352</v>
      </c>
      <c r="H5" s="20" t="s">
        <v>359</v>
      </c>
      <c r="I5" s="20" t="s">
        <v>360</v>
      </c>
      <c r="J5" s="20" t="s">
        <v>361</v>
      </c>
      <c r="K5" s="20" t="s">
        <v>362</v>
      </c>
      <c r="L5" s="20" t="s">
        <v>397</v>
      </c>
      <c r="M5" s="20" t="s">
        <v>406</v>
      </c>
    </row>
    <row r="6" spans="1:15" s="21" customFormat="1" ht="15" customHeight="1" x14ac:dyDescent="0.25">
      <c r="A6" s="26"/>
      <c r="B6" s="26" t="s">
        <v>23</v>
      </c>
      <c r="C6" s="26"/>
      <c r="D6" s="26"/>
      <c r="E6" s="25"/>
      <c r="F6" s="25"/>
      <c r="G6" s="25"/>
      <c r="H6" s="25"/>
      <c r="I6" s="25"/>
      <c r="J6" s="25"/>
      <c r="K6" s="25"/>
      <c r="L6" s="25"/>
      <c r="M6" s="25"/>
    </row>
    <row r="7" spans="1:15" ht="15" customHeight="1" x14ac:dyDescent="0.25">
      <c r="C7" s="44" t="s">
        <v>4</v>
      </c>
      <c r="F7" s="102"/>
      <c r="G7" s="102"/>
      <c r="H7" s="102"/>
      <c r="I7" s="102"/>
      <c r="J7" s="102"/>
      <c r="K7" s="102"/>
      <c r="L7" s="102"/>
      <c r="M7" s="72"/>
    </row>
    <row r="8" spans="1:15" ht="15" customHeight="1" x14ac:dyDescent="0.25">
      <c r="C8" s="44"/>
      <c r="D8" s="21" t="s">
        <v>364</v>
      </c>
      <c r="F8" s="102"/>
      <c r="G8" s="102"/>
      <c r="H8" s="146">
        <v>834</v>
      </c>
      <c r="I8" s="146">
        <v>1059</v>
      </c>
      <c r="J8" s="146">
        <v>1452</v>
      </c>
      <c r="K8" s="146">
        <v>1024</v>
      </c>
      <c r="L8" s="146">
        <v>852</v>
      </c>
      <c r="M8" s="46">
        <v>889</v>
      </c>
    </row>
    <row r="9" spans="1:15" ht="15" customHeight="1" x14ac:dyDescent="0.25">
      <c r="C9" s="44"/>
      <c r="D9" s="21" t="s">
        <v>365</v>
      </c>
      <c r="F9" s="518"/>
      <c r="G9" s="518"/>
      <c r="H9" s="531">
        <v>100</v>
      </c>
      <c r="I9" s="531">
        <v>116</v>
      </c>
      <c r="J9" s="531">
        <v>140</v>
      </c>
      <c r="K9" s="531">
        <v>122</v>
      </c>
      <c r="L9" s="531">
        <v>85</v>
      </c>
      <c r="M9" s="50">
        <v>145</v>
      </c>
    </row>
    <row r="10" spans="1:15" ht="15" customHeight="1" x14ac:dyDescent="0.25">
      <c r="A10" s="44"/>
      <c r="D10" s="29" t="s">
        <v>19</v>
      </c>
      <c r="E10" s="21"/>
      <c r="F10" s="51">
        <v>1399</v>
      </c>
      <c r="G10" s="51">
        <v>1088</v>
      </c>
      <c r="H10" s="51">
        <v>934</v>
      </c>
      <c r="I10" s="51">
        <v>1175</v>
      </c>
      <c r="J10" s="51">
        <v>1592</v>
      </c>
      <c r="K10" s="51">
        <v>1146</v>
      </c>
      <c r="L10" s="51">
        <v>937</v>
      </c>
      <c r="M10" s="51">
        <v>1034</v>
      </c>
    </row>
    <row r="11" spans="1:15" ht="15" customHeight="1" x14ac:dyDescent="0.25">
      <c r="D11" s="21" t="s">
        <v>9</v>
      </c>
      <c r="E11" s="21"/>
      <c r="F11" s="50">
        <v>1271</v>
      </c>
      <c r="G11" s="50">
        <v>986</v>
      </c>
      <c r="H11" s="50">
        <v>807</v>
      </c>
      <c r="I11" s="50">
        <v>1013</v>
      </c>
      <c r="J11" s="50">
        <v>1410</v>
      </c>
      <c r="K11" s="50">
        <v>1125</v>
      </c>
      <c r="L11" s="50">
        <v>902</v>
      </c>
      <c r="M11" s="50">
        <v>1028</v>
      </c>
    </row>
    <row r="12" spans="1:15" ht="15" customHeight="1" x14ac:dyDescent="0.25">
      <c r="D12" s="29" t="s">
        <v>20</v>
      </c>
      <c r="E12" s="29"/>
      <c r="F12" s="52">
        <v>128</v>
      </c>
      <c r="G12" s="52">
        <v>102</v>
      </c>
      <c r="H12" s="52">
        <v>127</v>
      </c>
      <c r="I12" s="52">
        <v>162</v>
      </c>
      <c r="J12" s="52">
        <v>182</v>
      </c>
      <c r="K12" s="52">
        <v>21</v>
      </c>
      <c r="L12" s="52">
        <v>35</v>
      </c>
      <c r="M12" s="52">
        <v>6</v>
      </c>
      <c r="O12" s="106"/>
    </row>
    <row r="13" spans="1:15" ht="15" customHeight="1" x14ac:dyDescent="0.25">
      <c r="D13" s="21" t="s">
        <v>107</v>
      </c>
      <c r="E13" s="29"/>
      <c r="F13" s="168">
        <v>6</v>
      </c>
      <c r="G13" s="168">
        <v>9</v>
      </c>
      <c r="H13" s="168">
        <v>0</v>
      </c>
      <c r="I13" s="168">
        <v>0</v>
      </c>
      <c r="J13" s="168">
        <v>-7</v>
      </c>
      <c r="K13" s="168">
        <v>0</v>
      </c>
      <c r="L13" s="168">
        <v>-26</v>
      </c>
      <c r="M13" s="168">
        <v>-26</v>
      </c>
    </row>
    <row r="14" spans="1:15" ht="15" customHeight="1" x14ac:dyDescent="0.25">
      <c r="D14" s="29" t="s">
        <v>139</v>
      </c>
      <c r="E14" s="29"/>
      <c r="F14" s="167">
        <v>122</v>
      </c>
      <c r="G14" s="167">
        <v>93</v>
      </c>
      <c r="H14" s="167">
        <v>127</v>
      </c>
      <c r="I14" s="167">
        <v>162</v>
      </c>
      <c r="J14" s="167">
        <v>189</v>
      </c>
      <c r="K14" s="167">
        <v>21</v>
      </c>
      <c r="L14" s="167">
        <v>61</v>
      </c>
      <c r="M14" s="167">
        <v>32</v>
      </c>
      <c r="O14" s="454"/>
    </row>
    <row r="15" spans="1:15" ht="15" customHeight="1" x14ac:dyDescent="0.25">
      <c r="D15" s="29"/>
      <c r="E15" s="29"/>
      <c r="F15" s="52"/>
      <c r="G15" s="52"/>
      <c r="H15" s="52"/>
      <c r="I15" s="52"/>
      <c r="J15" s="52"/>
      <c r="K15" s="52"/>
      <c r="L15" s="52"/>
      <c r="M15" s="52"/>
    </row>
    <row r="16" spans="1:15" ht="15" customHeight="1" x14ac:dyDescent="0.25">
      <c r="D16" s="48" t="s">
        <v>21</v>
      </c>
      <c r="E16" s="29"/>
      <c r="F16" s="84">
        <v>62</v>
      </c>
      <c r="G16" s="84">
        <v>16</v>
      </c>
      <c r="H16" s="84">
        <v>23</v>
      </c>
      <c r="I16" s="84">
        <v>61</v>
      </c>
      <c r="J16" s="84">
        <v>32</v>
      </c>
      <c r="K16" s="84">
        <v>32</v>
      </c>
      <c r="L16" s="84">
        <v>36</v>
      </c>
      <c r="M16" s="84">
        <v>32</v>
      </c>
    </row>
    <row r="17" spans="3:14" ht="15" customHeight="1" x14ac:dyDescent="0.25">
      <c r="D17" s="48" t="s">
        <v>80</v>
      </c>
      <c r="E17" s="29"/>
      <c r="F17" s="84">
        <v>10</v>
      </c>
      <c r="G17" s="84">
        <v>7</v>
      </c>
      <c r="H17" s="84">
        <v>6</v>
      </c>
      <c r="I17" s="84">
        <v>-8</v>
      </c>
      <c r="J17" s="84">
        <v>54</v>
      </c>
      <c r="K17" s="84">
        <v>15</v>
      </c>
      <c r="L17" s="84">
        <v>421</v>
      </c>
      <c r="M17" s="84">
        <v>15</v>
      </c>
    </row>
    <row r="18" spans="3:14" ht="15" customHeight="1" x14ac:dyDescent="0.25">
      <c r="D18" s="29"/>
      <c r="E18" s="29"/>
      <c r="F18" s="84"/>
      <c r="G18" s="84"/>
      <c r="H18" s="84"/>
      <c r="I18" s="84"/>
      <c r="J18" s="84"/>
      <c r="K18" s="84"/>
      <c r="L18" s="84"/>
      <c r="M18" s="84"/>
    </row>
    <row r="19" spans="3:14" ht="15" customHeight="1" x14ac:dyDescent="0.25">
      <c r="C19" s="29" t="s">
        <v>8</v>
      </c>
      <c r="D19" s="21"/>
      <c r="E19" s="29"/>
      <c r="F19" s="52">
        <v>56</v>
      </c>
      <c r="G19" s="52">
        <v>79</v>
      </c>
      <c r="H19" s="52">
        <v>98</v>
      </c>
      <c r="I19" s="52">
        <v>109</v>
      </c>
      <c r="J19" s="52">
        <v>96</v>
      </c>
      <c r="K19" s="52">
        <v>-26</v>
      </c>
      <c r="L19" s="52">
        <v>-422</v>
      </c>
      <c r="M19" s="52">
        <v>-41</v>
      </c>
    </row>
    <row r="20" spans="3:14" ht="15" customHeight="1" x14ac:dyDescent="0.25">
      <c r="C20" s="21" t="s">
        <v>61</v>
      </c>
      <c r="D20" s="21"/>
      <c r="E20" s="29"/>
      <c r="F20" s="55">
        <v>39</v>
      </c>
      <c r="G20" s="55">
        <v>40</v>
      </c>
      <c r="H20" s="55">
        <v>38</v>
      </c>
      <c r="I20" s="55">
        <v>44</v>
      </c>
      <c r="J20" s="55">
        <v>46</v>
      </c>
      <c r="K20" s="55">
        <v>46</v>
      </c>
      <c r="L20" s="55">
        <v>66</v>
      </c>
      <c r="M20" s="55">
        <v>74</v>
      </c>
    </row>
    <row r="21" spans="3:14" ht="15" customHeight="1" x14ac:dyDescent="0.25">
      <c r="C21" s="21" t="s">
        <v>130</v>
      </c>
      <c r="D21" s="21"/>
      <c r="E21" s="29"/>
      <c r="F21" s="55">
        <v>4</v>
      </c>
      <c r="G21" s="55">
        <v>4</v>
      </c>
      <c r="H21" s="55">
        <v>4</v>
      </c>
      <c r="I21" s="55">
        <v>4</v>
      </c>
      <c r="J21" s="55">
        <v>4</v>
      </c>
      <c r="K21" s="55">
        <v>4</v>
      </c>
      <c r="L21" s="55">
        <v>5</v>
      </c>
      <c r="M21" s="55">
        <v>4</v>
      </c>
    </row>
    <row r="22" spans="3:14" x14ac:dyDescent="0.25">
      <c r="C22" s="21" t="s">
        <v>72</v>
      </c>
      <c r="D22" s="21"/>
      <c r="E22" s="21"/>
      <c r="F22" s="55">
        <v>17</v>
      </c>
      <c r="G22" s="55">
        <v>-84</v>
      </c>
      <c r="H22" s="55">
        <v>41</v>
      </c>
      <c r="I22" s="55">
        <v>-17</v>
      </c>
      <c r="J22" s="55">
        <v>-19</v>
      </c>
      <c r="K22" s="55">
        <v>-57</v>
      </c>
      <c r="L22" s="55">
        <v>30</v>
      </c>
      <c r="M22" s="55">
        <v>2</v>
      </c>
    </row>
    <row r="23" spans="3:14" x14ac:dyDescent="0.25">
      <c r="C23" s="21" t="s">
        <v>343</v>
      </c>
      <c r="D23" s="21"/>
      <c r="E23" s="21"/>
      <c r="F23" s="55">
        <v>-2</v>
      </c>
      <c r="G23" s="55">
        <v>-2</v>
      </c>
      <c r="H23" s="55">
        <v>-1</v>
      </c>
      <c r="I23" s="55">
        <v>-1</v>
      </c>
      <c r="J23" s="55">
        <v>-1</v>
      </c>
      <c r="K23" s="55">
        <v>-2</v>
      </c>
      <c r="L23" s="55">
        <v>-2</v>
      </c>
      <c r="M23" s="55">
        <v>-2</v>
      </c>
    </row>
    <row r="24" spans="3:14" x14ac:dyDescent="0.25">
      <c r="C24" s="21" t="s">
        <v>110</v>
      </c>
      <c r="D24" s="21"/>
      <c r="E24" s="21"/>
      <c r="F24" s="55">
        <v>0</v>
      </c>
      <c r="G24" s="55">
        <v>1</v>
      </c>
      <c r="H24" s="55">
        <v>1</v>
      </c>
      <c r="I24" s="55">
        <v>-1</v>
      </c>
      <c r="J24" s="55">
        <v>1</v>
      </c>
      <c r="K24" s="55">
        <v>1</v>
      </c>
      <c r="L24" s="55">
        <v>0</v>
      </c>
      <c r="M24" s="55">
        <v>-2</v>
      </c>
    </row>
    <row r="25" spans="3:14" x14ac:dyDescent="0.25">
      <c r="C25" s="21" t="s">
        <v>132</v>
      </c>
      <c r="D25" s="21"/>
      <c r="E25" s="21"/>
      <c r="F25" s="84">
        <v>-31</v>
      </c>
      <c r="G25" s="84">
        <v>46</v>
      </c>
      <c r="H25" s="84">
        <v>-57</v>
      </c>
      <c r="I25" s="84">
        <v>19</v>
      </c>
      <c r="J25" s="84">
        <v>116</v>
      </c>
      <c r="K25" s="84">
        <v>81</v>
      </c>
      <c r="L25" s="84">
        <v>402</v>
      </c>
      <c r="M25" s="84">
        <v>21</v>
      </c>
    </row>
    <row r="26" spans="3:14" ht="18" thickBot="1" x14ac:dyDescent="0.3">
      <c r="C26" s="29" t="s">
        <v>135</v>
      </c>
      <c r="D26" s="21"/>
      <c r="E26" s="21"/>
      <c r="F26" s="149">
        <v>83</v>
      </c>
      <c r="G26" s="149">
        <v>82</v>
      </c>
      <c r="H26" s="149">
        <v>122</v>
      </c>
      <c r="I26" s="149">
        <v>159</v>
      </c>
      <c r="J26" s="149">
        <v>241</v>
      </c>
      <c r="K26" s="149">
        <v>45</v>
      </c>
      <c r="L26" s="149">
        <v>79</v>
      </c>
      <c r="M26" s="149">
        <v>60</v>
      </c>
    </row>
    <row r="27" spans="3:14" ht="15.75" thickTop="1" x14ac:dyDescent="0.25">
      <c r="C27" s="21"/>
      <c r="D27" s="21"/>
      <c r="E27" s="21"/>
      <c r="F27" s="93"/>
      <c r="G27" s="93"/>
      <c r="H27" s="93"/>
      <c r="I27" s="93"/>
      <c r="J27" s="93"/>
      <c r="K27" s="93"/>
      <c r="L27" s="93"/>
      <c r="M27" s="93"/>
    </row>
    <row r="28" spans="3:14" ht="15" customHeight="1" x14ac:dyDescent="0.25">
      <c r="C28" s="21" t="s">
        <v>122</v>
      </c>
      <c r="D28" s="21"/>
      <c r="E28" s="21"/>
      <c r="F28" s="158">
        <v>51</v>
      </c>
      <c r="G28" s="158">
        <v>64</v>
      </c>
      <c r="H28" s="158">
        <v>59</v>
      </c>
      <c r="I28" s="158">
        <v>45.6</v>
      </c>
      <c r="J28" s="158">
        <v>70</v>
      </c>
      <c r="K28" s="158">
        <v>85</v>
      </c>
      <c r="L28" s="158">
        <v>86</v>
      </c>
      <c r="M28" s="521">
        <v>47</v>
      </c>
      <c r="N28" s="21"/>
    </row>
    <row r="29" spans="3:14" ht="15" customHeight="1" x14ac:dyDescent="0.25">
      <c r="C29" s="21" t="s">
        <v>104</v>
      </c>
      <c r="D29" s="21"/>
      <c r="E29" s="73"/>
      <c r="F29" s="158">
        <v>44.459881903438692</v>
      </c>
      <c r="G29" s="158">
        <v>45.535714285714285</v>
      </c>
      <c r="H29" s="158">
        <v>68.760151597184617</v>
      </c>
      <c r="I29" s="158">
        <v>72.58064516129032</v>
      </c>
      <c r="J29" s="158">
        <v>64.930431680342494</v>
      </c>
      <c r="K29" s="158">
        <v>10.120481927710843</v>
      </c>
      <c r="L29" s="158">
        <v>21.631644004944377</v>
      </c>
      <c r="M29" s="158">
        <v>3.9473684210526314</v>
      </c>
      <c r="N29" s="92"/>
    </row>
    <row r="30" spans="3:14" ht="15" customHeight="1" x14ac:dyDescent="0.25">
      <c r="C30" s="48" t="s">
        <v>108</v>
      </c>
      <c r="D30" s="21"/>
      <c r="E30" s="73"/>
      <c r="F30" s="158">
        <v>42.375824939215008</v>
      </c>
      <c r="G30" s="158">
        <v>41.517857142857146</v>
      </c>
      <c r="H30" s="158">
        <v>68.760151597184617</v>
      </c>
      <c r="I30" s="158">
        <v>72.58064516129032</v>
      </c>
      <c r="J30" s="158">
        <v>67.427755975740283</v>
      </c>
      <c r="K30" s="158">
        <v>10.120481927710843</v>
      </c>
      <c r="L30" s="158">
        <v>37.7008652657602</v>
      </c>
      <c r="M30" s="158">
        <v>21.05263157894737</v>
      </c>
      <c r="N30" s="92"/>
    </row>
    <row r="31" spans="3:14" ht="15" customHeight="1" x14ac:dyDescent="0.25">
      <c r="C31" s="48" t="s">
        <v>81</v>
      </c>
      <c r="D31" s="21"/>
      <c r="E31" s="53"/>
      <c r="F31" s="54">
        <v>9.1493924231593998E-2</v>
      </c>
      <c r="G31" s="54">
        <v>9.375E-2</v>
      </c>
      <c r="H31" s="54">
        <v>0.13597430406852248</v>
      </c>
      <c r="I31" s="54">
        <v>0.13787234042553193</v>
      </c>
      <c r="J31" s="54">
        <v>0.114321608040201</v>
      </c>
      <c r="K31" s="54">
        <v>1.832460732984293E-2</v>
      </c>
      <c r="L31" s="54">
        <v>3.7353255069370331E-2</v>
      </c>
      <c r="M31" s="54">
        <v>5.8027079303675051E-3</v>
      </c>
    </row>
    <row r="32" spans="3:14" ht="15" customHeight="1" x14ac:dyDescent="0.25">
      <c r="C32" s="21" t="s">
        <v>407</v>
      </c>
      <c r="D32" s="21"/>
      <c r="E32" s="53"/>
      <c r="F32" s="158">
        <v>39.943412969817707</v>
      </c>
      <c r="G32" s="158">
        <v>18.450244881289212</v>
      </c>
      <c r="H32" s="158">
        <v>12.760646164255302</v>
      </c>
      <c r="I32" s="158">
        <v>26.090180772195147</v>
      </c>
      <c r="J32" s="158">
        <v>27</v>
      </c>
      <c r="K32" s="158">
        <v>62.016842053489569</v>
      </c>
      <c r="L32" s="158">
        <v>23.862728362148793</v>
      </c>
      <c r="M32" s="521">
        <v>61.251539151844369</v>
      </c>
    </row>
    <row r="33" spans="1:15" ht="7.5" customHeight="1" x14ac:dyDescent="0.25">
      <c r="D33" s="21"/>
      <c r="F33" s="96"/>
      <c r="G33" s="96"/>
      <c r="H33" s="96"/>
      <c r="I33" s="96"/>
      <c r="J33" s="96"/>
      <c r="K33" s="96"/>
      <c r="L33" s="96"/>
      <c r="M33" s="96"/>
      <c r="N33" s="96"/>
    </row>
    <row r="34" spans="1:15" s="21" customFormat="1" ht="15" customHeight="1" x14ac:dyDescent="0.25">
      <c r="A34" s="26"/>
      <c r="B34" s="26" t="s">
        <v>3</v>
      </c>
      <c r="C34" s="26"/>
      <c r="D34" s="25"/>
      <c r="E34" s="25"/>
      <c r="F34" s="94"/>
      <c r="G34" s="94"/>
      <c r="H34" s="94"/>
      <c r="I34" s="94"/>
      <c r="J34" s="94"/>
      <c r="K34" s="94"/>
      <c r="L34" s="94"/>
      <c r="M34" s="94"/>
    </row>
    <row r="35" spans="1:15" ht="15" customHeight="1" x14ac:dyDescent="0.25">
      <c r="C35" s="29" t="s">
        <v>30</v>
      </c>
      <c r="D35" s="29"/>
      <c r="E35" s="21"/>
      <c r="F35" s="21"/>
      <c r="G35" s="21"/>
      <c r="H35" s="21"/>
      <c r="I35" s="21"/>
      <c r="J35" s="21"/>
      <c r="K35" s="21"/>
      <c r="L35" s="21"/>
      <c r="M35" s="21"/>
      <c r="N35" s="21"/>
    </row>
    <row r="36" spans="1:15" ht="15" customHeight="1" x14ac:dyDescent="0.25">
      <c r="C36" s="29"/>
      <c r="D36" s="21" t="s">
        <v>377</v>
      </c>
      <c r="E36" s="21"/>
      <c r="F36" s="41">
        <v>629</v>
      </c>
      <c r="G36" s="41">
        <v>461</v>
      </c>
      <c r="H36" s="41">
        <v>331</v>
      </c>
      <c r="I36" s="41">
        <v>387</v>
      </c>
      <c r="J36" s="41">
        <v>363</v>
      </c>
      <c r="K36" s="41">
        <v>289</v>
      </c>
      <c r="L36" s="41">
        <v>282</v>
      </c>
      <c r="M36" s="41">
        <v>265</v>
      </c>
      <c r="N36" s="21"/>
    </row>
    <row r="37" spans="1:15" ht="15" customHeight="1" x14ac:dyDescent="0.25">
      <c r="C37" s="29"/>
      <c r="D37" s="21" t="s">
        <v>378</v>
      </c>
      <c r="E37" s="21"/>
      <c r="F37" s="41">
        <v>409</v>
      </c>
      <c r="G37" s="41">
        <v>207</v>
      </c>
      <c r="H37" s="41">
        <v>358</v>
      </c>
      <c r="I37" s="41">
        <v>666</v>
      </c>
      <c r="J37" s="41">
        <v>685</v>
      </c>
      <c r="K37" s="41">
        <v>290</v>
      </c>
      <c r="L37" s="41">
        <v>300</v>
      </c>
      <c r="M37" s="41">
        <v>391</v>
      </c>
      <c r="N37" s="21"/>
    </row>
    <row r="38" spans="1:15" ht="15" customHeight="1" x14ac:dyDescent="0.25">
      <c r="C38" s="29"/>
      <c r="D38" s="21" t="s">
        <v>350</v>
      </c>
      <c r="E38" s="21"/>
      <c r="F38" s="41">
        <v>1841</v>
      </c>
      <c r="G38" s="41">
        <v>1572</v>
      </c>
      <c r="H38" s="41">
        <v>1158</v>
      </c>
      <c r="I38" s="41">
        <v>1179</v>
      </c>
      <c r="J38" s="41">
        <v>1755</v>
      </c>
      <c r="K38" s="41">
        <v>1496</v>
      </c>
      <c r="L38" s="41">
        <v>1036</v>
      </c>
      <c r="M38" s="41">
        <v>864</v>
      </c>
      <c r="N38" s="21"/>
    </row>
    <row r="39" spans="1:15" ht="15" customHeight="1" thickBot="1" x14ac:dyDescent="0.3">
      <c r="C39" s="21"/>
      <c r="D39" s="29" t="s">
        <v>109</v>
      </c>
      <c r="E39" s="29"/>
      <c r="F39" s="407">
        <v>2879</v>
      </c>
      <c r="G39" s="407">
        <v>2240</v>
      </c>
      <c r="H39" s="407">
        <v>1847</v>
      </c>
      <c r="I39" s="407">
        <v>2232</v>
      </c>
      <c r="J39" s="407">
        <v>2803</v>
      </c>
      <c r="K39" s="407">
        <v>2075</v>
      </c>
      <c r="L39" s="407">
        <v>1618</v>
      </c>
      <c r="M39" s="407">
        <v>1520</v>
      </c>
      <c r="N39" s="21"/>
      <c r="O39" s="106"/>
    </row>
    <row r="40" spans="1:15" ht="7.5" customHeight="1" thickTop="1" x14ac:dyDescent="0.25">
      <c r="B40" s="44"/>
      <c r="C40" s="29"/>
      <c r="D40" s="21"/>
      <c r="E40" s="21"/>
      <c r="F40" s="105"/>
      <c r="G40" s="105"/>
      <c r="H40" s="105"/>
      <c r="I40" s="105"/>
      <c r="J40" s="105"/>
      <c r="K40" s="105"/>
      <c r="L40" s="105"/>
      <c r="M40" s="105"/>
      <c r="N40" s="21"/>
    </row>
    <row r="41" spans="1:15" ht="17.25" customHeight="1" x14ac:dyDescent="0.25">
      <c r="B41" s="44"/>
      <c r="C41" s="29"/>
      <c r="D41" s="21" t="s">
        <v>303</v>
      </c>
      <c r="E41" s="29"/>
      <c r="F41" s="104">
        <v>462</v>
      </c>
      <c r="G41" s="104">
        <v>307</v>
      </c>
      <c r="H41" s="104">
        <v>93</v>
      </c>
      <c r="I41" s="104">
        <v>252</v>
      </c>
      <c r="J41" s="104">
        <v>441</v>
      </c>
      <c r="K41" s="104">
        <v>253</v>
      </c>
      <c r="L41" s="104">
        <v>134</v>
      </c>
      <c r="M41" s="104">
        <v>262</v>
      </c>
      <c r="N41" s="21"/>
    </row>
    <row r="42" spans="1:15" ht="7.5" customHeight="1" x14ac:dyDescent="0.25">
      <c r="B42" s="44"/>
      <c r="C42" s="29"/>
      <c r="D42" s="21"/>
      <c r="E42" s="21"/>
      <c r="F42" s="105"/>
      <c r="G42" s="105"/>
      <c r="H42" s="105"/>
      <c r="I42" s="105"/>
      <c r="J42" s="105"/>
      <c r="K42" s="105"/>
      <c r="L42" s="105"/>
      <c r="M42" s="105"/>
      <c r="N42" s="21"/>
    </row>
    <row r="43" spans="1:15" x14ac:dyDescent="0.25">
      <c r="B43" s="44"/>
      <c r="C43" s="21" t="s">
        <v>185</v>
      </c>
      <c r="D43" s="21"/>
      <c r="E43" s="21"/>
      <c r="F43" s="39">
        <v>601</v>
      </c>
      <c r="G43" s="39">
        <v>632</v>
      </c>
      <c r="H43" s="39">
        <v>681</v>
      </c>
      <c r="I43" s="39">
        <v>729</v>
      </c>
      <c r="J43" s="39">
        <v>738</v>
      </c>
      <c r="K43" s="39">
        <v>717</v>
      </c>
      <c r="L43" s="39">
        <v>728</v>
      </c>
      <c r="M43" s="39">
        <v>835</v>
      </c>
      <c r="N43" s="21"/>
    </row>
    <row r="44" spans="1:15" ht="15" customHeight="1" x14ac:dyDescent="0.25">
      <c r="C44" s="21" t="s">
        <v>374</v>
      </c>
      <c r="E44" s="21"/>
      <c r="F44" s="39">
        <v>447</v>
      </c>
      <c r="G44" s="39">
        <v>433</v>
      </c>
      <c r="H44" s="39">
        <v>451.54304277206279</v>
      </c>
      <c r="I44" s="39">
        <v>474.46236559139788</v>
      </c>
      <c r="J44" s="39">
        <v>518.01641098822688</v>
      </c>
      <c r="K44" s="39">
        <v>493.49397590361446</v>
      </c>
      <c r="L44" s="39">
        <v>526.57601977750312</v>
      </c>
      <c r="M44" s="39">
        <v>584.86842105263156</v>
      </c>
      <c r="N44" s="21"/>
    </row>
    <row r="45" spans="1:15" ht="7.5" customHeight="1" x14ac:dyDescent="0.25">
      <c r="C45" s="21"/>
      <c r="D45" s="21"/>
      <c r="E45" s="21"/>
      <c r="F45" s="39"/>
      <c r="G45" s="39"/>
      <c r="H45" s="39"/>
      <c r="I45" s="39"/>
      <c r="J45" s="39"/>
      <c r="K45" s="39"/>
      <c r="L45" s="39"/>
      <c r="M45" s="39"/>
      <c r="N45" s="21"/>
    </row>
    <row r="46" spans="1:15" x14ac:dyDescent="0.25">
      <c r="C46" s="29" t="s">
        <v>32</v>
      </c>
      <c r="D46" s="21"/>
      <c r="E46" s="21"/>
      <c r="F46" s="21"/>
      <c r="G46" s="21"/>
      <c r="H46" s="21"/>
      <c r="I46" s="21"/>
      <c r="J46" s="21"/>
      <c r="K46" s="21"/>
      <c r="L46" s="21"/>
      <c r="M46" s="21"/>
      <c r="N46" s="21"/>
    </row>
    <row r="47" spans="1:15" x14ac:dyDescent="0.25">
      <c r="C47" s="29"/>
      <c r="D47" s="21" t="s">
        <v>366</v>
      </c>
      <c r="E47" s="21"/>
      <c r="F47" s="104">
        <v>779</v>
      </c>
      <c r="G47" s="104">
        <v>781</v>
      </c>
      <c r="H47" s="104">
        <v>778</v>
      </c>
      <c r="I47" s="104">
        <v>843</v>
      </c>
      <c r="J47" s="104">
        <v>834</v>
      </c>
      <c r="K47" s="104">
        <v>683</v>
      </c>
      <c r="L47" s="104">
        <v>656</v>
      </c>
      <c r="M47" s="104">
        <v>466</v>
      </c>
      <c r="N47" s="21"/>
    </row>
    <row r="48" spans="1:15" x14ac:dyDescent="0.25">
      <c r="C48" s="29"/>
      <c r="D48" s="48" t="s">
        <v>367</v>
      </c>
      <c r="F48" s="177">
        <v>105</v>
      </c>
      <c r="G48" s="177">
        <v>108</v>
      </c>
      <c r="H48" s="177">
        <v>97</v>
      </c>
      <c r="I48" s="177">
        <v>122</v>
      </c>
      <c r="J48" s="177">
        <v>104</v>
      </c>
      <c r="K48" s="177">
        <v>27</v>
      </c>
      <c r="L48" s="177">
        <v>0</v>
      </c>
      <c r="M48" s="177">
        <v>0</v>
      </c>
      <c r="N48" s="21"/>
    </row>
    <row r="49" spans="3:14" ht="7.5" customHeight="1" x14ac:dyDescent="0.25">
      <c r="C49" s="29"/>
      <c r="D49" s="21"/>
      <c r="E49" s="21"/>
      <c r="F49" s="63"/>
      <c r="G49" s="63"/>
      <c r="H49" s="63"/>
      <c r="I49" s="63"/>
      <c r="J49" s="63"/>
      <c r="K49" s="63"/>
      <c r="L49" s="63"/>
      <c r="M49" s="63"/>
      <c r="N49" s="21"/>
    </row>
    <row r="50" spans="3:14" x14ac:dyDescent="0.25">
      <c r="C50" s="21"/>
      <c r="D50" s="21" t="s">
        <v>174</v>
      </c>
      <c r="E50" s="21"/>
      <c r="F50" s="201">
        <v>0.78</v>
      </c>
      <c r="G50" s="201">
        <v>0.78</v>
      </c>
      <c r="H50" s="201">
        <v>0.78</v>
      </c>
      <c r="I50" s="201">
        <v>0.84</v>
      </c>
      <c r="J50" s="201">
        <v>0.84</v>
      </c>
      <c r="K50" s="201">
        <v>0.68</v>
      </c>
      <c r="L50" s="201">
        <v>0.66</v>
      </c>
      <c r="M50" s="201">
        <v>0.47</v>
      </c>
      <c r="N50" s="21"/>
    </row>
    <row r="51" spans="3:14" x14ac:dyDescent="0.25">
      <c r="C51" s="21"/>
      <c r="D51" s="48" t="s">
        <v>175</v>
      </c>
      <c r="F51" s="532">
        <v>0.85</v>
      </c>
      <c r="G51" s="532">
        <v>0.88</v>
      </c>
      <c r="H51" s="532">
        <v>0.78</v>
      </c>
      <c r="I51" s="532">
        <v>0.98</v>
      </c>
      <c r="J51" s="532">
        <v>0.83</v>
      </c>
      <c r="K51" s="532">
        <v>0.22</v>
      </c>
      <c r="L51" s="532">
        <v>0</v>
      </c>
      <c r="M51" s="532">
        <v>0</v>
      </c>
      <c r="N51" s="21"/>
    </row>
    <row r="52" spans="3:14" ht="7.5" customHeight="1" x14ac:dyDescent="0.25">
      <c r="C52" s="21"/>
      <c r="D52" s="21"/>
      <c r="E52" s="21"/>
      <c r="F52" s="63"/>
      <c r="G52" s="63"/>
      <c r="H52" s="63"/>
      <c r="I52" s="63"/>
      <c r="J52" s="63"/>
      <c r="K52" s="63"/>
      <c r="L52" s="63"/>
      <c r="M52" s="63"/>
      <c r="N52" s="21"/>
    </row>
    <row r="53" spans="3:14" x14ac:dyDescent="0.25">
      <c r="C53" s="21" t="s">
        <v>176</v>
      </c>
      <c r="D53" s="21"/>
      <c r="E53" s="21"/>
      <c r="F53" s="21"/>
      <c r="G53" s="21"/>
      <c r="H53" s="21"/>
      <c r="I53" s="21"/>
      <c r="J53" s="21"/>
      <c r="K53" s="21"/>
      <c r="L53" s="21"/>
      <c r="M53" s="21"/>
      <c r="N53" s="21"/>
    </row>
    <row r="54" spans="3:14" x14ac:dyDescent="0.25">
      <c r="C54" s="21"/>
      <c r="D54" s="21" t="s">
        <v>177</v>
      </c>
      <c r="E54" s="21"/>
      <c r="F54" s="83">
        <v>572</v>
      </c>
      <c r="G54" s="83">
        <v>628</v>
      </c>
      <c r="H54" s="83">
        <v>684</v>
      </c>
      <c r="I54" s="83">
        <v>601</v>
      </c>
      <c r="J54" s="83">
        <v>576</v>
      </c>
      <c r="K54" s="83">
        <v>638</v>
      </c>
      <c r="L54" s="83">
        <v>722</v>
      </c>
      <c r="M54" s="83">
        <v>815</v>
      </c>
      <c r="N54" s="21"/>
    </row>
    <row r="55" spans="3:14" x14ac:dyDescent="0.25">
      <c r="C55" s="21"/>
      <c r="D55" s="21" t="s">
        <v>178</v>
      </c>
      <c r="E55" s="21"/>
      <c r="F55" s="83">
        <v>170</v>
      </c>
      <c r="G55" s="83">
        <v>177</v>
      </c>
      <c r="H55" s="83">
        <v>219</v>
      </c>
      <c r="I55" s="83">
        <v>270</v>
      </c>
      <c r="J55" s="83">
        <v>325</v>
      </c>
      <c r="K55" s="83">
        <v>371</v>
      </c>
      <c r="L55" s="83">
        <v>466</v>
      </c>
      <c r="M55" s="83">
        <v>516</v>
      </c>
      <c r="N55" s="21"/>
    </row>
    <row r="56" spans="3:14" x14ac:dyDescent="0.25">
      <c r="C56" s="21"/>
      <c r="D56" s="21" t="s">
        <v>179</v>
      </c>
      <c r="E56" s="21"/>
      <c r="F56" s="83">
        <v>105</v>
      </c>
      <c r="G56" s="83">
        <v>109</v>
      </c>
      <c r="H56" s="83">
        <v>97</v>
      </c>
      <c r="I56" s="83">
        <v>94</v>
      </c>
      <c r="J56" s="83">
        <v>99</v>
      </c>
      <c r="K56" s="83">
        <v>98</v>
      </c>
      <c r="L56" s="83">
        <v>104</v>
      </c>
      <c r="M56" s="83">
        <v>105</v>
      </c>
      <c r="N56" s="21"/>
    </row>
    <row r="57" spans="3:14" ht="9" customHeight="1" x14ac:dyDescent="0.25">
      <c r="C57" s="21"/>
      <c r="D57" s="21"/>
      <c r="E57" s="21"/>
      <c r="F57" s="162"/>
      <c r="G57" s="162"/>
      <c r="H57" s="162"/>
      <c r="I57" s="162"/>
      <c r="J57" s="162"/>
      <c r="K57" s="162"/>
      <c r="L57" s="162"/>
      <c r="M57" s="45"/>
      <c r="N57" s="21"/>
    </row>
    <row r="58" spans="3:14" ht="15" customHeight="1" x14ac:dyDescent="0.25">
      <c r="C58" s="29" t="s">
        <v>39</v>
      </c>
      <c r="D58" s="21"/>
      <c r="E58" s="21"/>
      <c r="F58" s="39"/>
      <c r="G58" s="39"/>
      <c r="H58" s="39"/>
      <c r="I58" s="39"/>
      <c r="J58" s="39"/>
      <c r="K58" s="39"/>
      <c r="L58" s="39"/>
      <c r="M58" s="39"/>
      <c r="N58" s="21"/>
    </row>
    <row r="59" spans="3:14" ht="15" customHeight="1" x14ac:dyDescent="0.25">
      <c r="C59" s="21"/>
      <c r="D59" s="21" t="s">
        <v>34</v>
      </c>
      <c r="F59" s="104">
        <v>43</v>
      </c>
      <c r="G59" s="104">
        <v>54</v>
      </c>
      <c r="H59" s="104">
        <v>62</v>
      </c>
      <c r="I59" s="104">
        <v>21</v>
      </c>
      <c r="J59" s="104">
        <v>45</v>
      </c>
      <c r="K59" s="104">
        <v>5</v>
      </c>
      <c r="L59" s="104">
        <v>38</v>
      </c>
      <c r="M59" s="104">
        <v>81</v>
      </c>
      <c r="N59" s="21"/>
    </row>
    <row r="60" spans="3:14" ht="15" customHeight="1" x14ac:dyDescent="0.25">
      <c r="C60" s="21"/>
      <c r="D60" s="21" t="s">
        <v>35</v>
      </c>
      <c r="F60" s="104">
        <v>337</v>
      </c>
      <c r="G60" s="104">
        <v>195</v>
      </c>
      <c r="H60" s="104">
        <v>120</v>
      </c>
      <c r="I60" s="104">
        <v>282</v>
      </c>
      <c r="J60" s="104">
        <v>270</v>
      </c>
      <c r="K60" s="104">
        <v>211</v>
      </c>
      <c r="L60" s="104">
        <v>310</v>
      </c>
      <c r="M60" s="104">
        <v>223</v>
      </c>
      <c r="N60" s="21"/>
    </row>
    <row r="61" spans="3:14" ht="15" customHeight="1" x14ac:dyDescent="0.25">
      <c r="C61" s="21"/>
      <c r="D61" s="21" t="s">
        <v>36</v>
      </c>
      <c r="F61" s="104">
        <v>682</v>
      </c>
      <c r="G61" s="104">
        <v>419</v>
      </c>
      <c r="H61" s="104">
        <v>355</v>
      </c>
      <c r="I61" s="104">
        <v>507</v>
      </c>
      <c r="J61" s="104">
        <v>919</v>
      </c>
      <c r="K61" s="104">
        <v>238</v>
      </c>
      <c r="L61" s="104">
        <v>542</v>
      </c>
      <c r="M61" s="104">
        <v>660</v>
      </c>
      <c r="N61" s="21"/>
    </row>
    <row r="62" spans="3:14" ht="7.5" customHeight="1" x14ac:dyDescent="0.25"/>
    <row r="63" spans="3:14" ht="17.25" x14ac:dyDescent="0.25">
      <c r="C63" s="21" t="s">
        <v>368</v>
      </c>
      <c r="F63" s="517">
        <v>88</v>
      </c>
      <c r="G63" s="517">
        <v>85</v>
      </c>
      <c r="H63" s="517">
        <v>87.138822395702519</v>
      </c>
      <c r="I63" s="517">
        <v>83.784495693770907</v>
      </c>
      <c r="J63" s="517">
        <v>99</v>
      </c>
      <c r="K63" s="517">
        <v>113</v>
      </c>
      <c r="L63" s="517">
        <v>113</v>
      </c>
      <c r="M63" s="517">
        <v>141</v>
      </c>
    </row>
    <row r="64" spans="3:14" x14ac:dyDescent="0.25">
      <c r="C64" s="21" t="s">
        <v>189</v>
      </c>
      <c r="F64" s="517">
        <v>175</v>
      </c>
      <c r="G64" s="517">
        <v>151</v>
      </c>
      <c r="H64" s="517">
        <v>186.57959618844538</v>
      </c>
      <c r="I64" s="517">
        <v>178.32868451874185</v>
      </c>
      <c r="J64" s="517">
        <v>240</v>
      </c>
      <c r="K64" s="517">
        <v>286</v>
      </c>
      <c r="L64" s="517">
        <v>0</v>
      </c>
      <c r="M64" s="517">
        <v>0</v>
      </c>
    </row>
    <row r="65" spans="1:15" x14ac:dyDescent="0.25">
      <c r="C65" s="21" t="s">
        <v>369</v>
      </c>
      <c r="F65" s="517">
        <v>105.30111792282726</v>
      </c>
      <c r="G65" s="517">
        <v>92.774646617605271</v>
      </c>
      <c r="H65" s="517">
        <v>86.626241087492502</v>
      </c>
      <c r="I65" s="517">
        <v>89.781701701325034</v>
      </c>
      <c r="J65" s="517">
        <v>91</v>
      </c>
      <c r="K65" s="517">
        <v>88</v>
      </c>
      <c r="L65" s="517">
        <v>116</v>
      </c>
      <c r="M65" s="517">
        <v>106</v>
      </c>
    </row>
    <row r="66" spans="1:15" ht="13.5" customHeight="1" x14ac:dyDescent="0.25">
      <c r="B66" s="21"/>
      <c r="C66" s="21" t="s">
        <v>300</v>
      </c>
      <c r="D66" s="21"/>
      <c r="E66" s="21"/>
      <c r="F66" s="21">
        <v>6</v>
      </c>
      <c r="G66" s="21">
        <v>5</v>
      </c>
      <c r="H66" s="21">
        <v>1</v>
      </c>
      <c r="I66" s="21">
        <v>1</v>
      </c>
      <c r="J66" s="56">
        <v>1</v>
      </c>
      <c r="K66" s="21">
        <v>1</v>
      </c>
      <c r="L66" s="21">
        <v>1</v>
      </c>
      <c r="M66" s="56">
        <v>1</v>
      </c>
      <c r="N66" s="21"/>
      <c r="O66" s="21"/>
    </row>
    <row r="67" spans="1:15" ht="7.5" customHeight="1" x14ac:dyDescent="0.25"/>
    <row r="68" spans="1:15" s="21" customFormat="1" ht="15" customHeight="1" x14ac:dyDescent="0.25">
      <c r="A68" s="48"/>
      <c r="B68" s="48"/>
      <c r="C68" s="21" t="s">
        <v>82</v>
      </c>
      <c r="F68" s="160">
        <v>5.5460000000000003</v>
      </c>
      <c r="G68" s="160">
        <v>5.8421133333333337</v>
      </c>
      <c r="H68" s="160">
        <v>5.8527300000000002</v>
      </c>
      <c r="I68" s="160">
        <v>5.6693066666666665</v>
      </c>
      <c r="J68" s="160">
        <v>5.4450000000000003</v>
      </c>
      <c r="K68" s="160">
        <v>5.3964466666666668</v>
      </c>
      <c r="L68" s="160">
        <v>5.2640000000000002</v>
      </c>
      <c r="M68" s="160">
        <v>5.0510000000000002</v>
      </c>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58" orientation="landscape" r:id="rId1"/>
  <headerFooter>
    <oddFooter>&amp;RPerformance Data, 4</oddFooter>
  </headerFooter>
  <customProperties>
    <customPr name="Ibp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pageSetUpPr fitToPage="1"/>
  </sheetPr>
  <dimension ref="A1:M39"/>
  <sheetViews>
    <sheetView showGridLines="0" zoomScale="96" zoomScaleNormal="96" workbookViewId="0">
      <selection activeCell="O8" sqref="O8"/>
    </sheetView>
  </sheetViews>
  <sheetFormatPr defaultRowHeight="15" x14ac:dyDescent="0.25"/>
  <cols>
    <col min="1" max="4" width="5.85546875" customWidth="1"/>
    <col min="5" max="5" width="54" customWidth="1"/>
    <col min="6" max="12" width="10.85546875" customWidth="1"/>
    <col min="13" max="13" width="7" bestFit="1" customWidth="1"/>
    <col min="14" max="14" width="3" customWidth="1"/>
  </cols>
  <sheetData>
    <row r="1" spans="1:13" ht="21" customHeight="1" x14ac:dyDescent="0.3">
      <c r="A1" s="536" t="s">
        <v>37</v>
      </c>
      <c r="B1" s="536"/>
      <c r="C1" s="536"/>
      <c r="D1" s="536"/>
      <c r="E1" s="536"/>
      <c r="F1" s="536"/>
      <c r="G1" s="536"/>
      <c r="H1" s="536"/>
      <c r="I1" s="536"/>
      <c r="J1" s="536"/>
      <c r="K1" s="536"/>
      <c r="L1" s="536"/>
      <c r="M1" s="536"/>
    </row>
    <row r="2" spans="1:13" ht="21" customHeight="1" x14ac:dyDescent="0.3">
      <c r="A2" s="536" t="s">
        <v>27</v>
      </c>
      <c r="B2" s="536"/>
      <c r="C2" s="536"/>
      <c r="D2" s="536"/>
      <c r="E2" s="536"/>
      <c r="F2" s="536"/>
      <c r="G2" s="536"/>
      <c r="H2" s="536"/>
      <c r="I2" s="536"/>
      <c r="J2" s="536"/>
      <c r="K2" s="536"/>
      <c r="L2" s="536"/>
      <c r="M2" s="536"/>
    </row>
    <row r="3" spans="1:13" ht="21" customHeight="1" x14ac:dyDescent="0.3">
      <c r="A3" s="536" t="s">
        <v>28</v>
      </c>
      <c r="B3" s="536"/>
      <c r="C3" s="536"/>
      <c r="D3" s="536"/>
      <c r="E3" s="536"/>
      <c r="F3" s="536"/>
      <c r="G3" s="536"/>
      <c r="H3" s="536"/>
      <c r="I3" s="536"/>
      <c r="J3" s="536"/>
      <c r="K3" s="536"/>
      <c r="L3" s="536"/>
      <c r="M3" s="536"/>
    </row>
    <row r="4" spans="1:13" ht="21" x14ac:dyDescent="0.35">
      <c r="A4" s="14"/>
      <c r="B4" s="14"/>
      <c r="C4" s="14"/>
      <c r="L4" s="4"/>
      <c r="M4" s="4"/>
    </row>
    <row r="5" spans="1:13" x14ac:dyDescent="0.25">
      <c r="A5" s="9"/>
      <c r="B5" s="9"/>
      <c r="C5" s="9"/>
      <c r="D5" s="9"/>
      <c r="E5" s="9"/>
      <c r="F5" s="20" t="s">
        <v>351</v>
      </c>
      <c r="G5" s="20" t="s">
        <v>352</v>
      </c>
      <c r="H5" s="20" t="s">
        <v>359</v>
      </c>
      <c r="I5" s="20" t="s">
        <v>360</v>
      </c>
      <c r="J5" s="20" t="s">
        <v>361</v>
      </c>
      <c r="K5" s="20" t="s">
        <v>362</v>
      </c>
      <c r="L5" s="20" t="s">
        <v>397</v>
      </c>
      <c r="M5" s="20" t="s">
        <v>406</v>
      </c>
    </row>
    <row r="6" spans="1:13" x14ac:dyDescent="0.25">
      <c r="A6" s="3"/>
      <c r="B6" s="3" t="s">
        <v>38</v>
      </c>
      <c r="C6" s="3"/>
      <c r="D6" s="3"/>
      <c r="E6" s="2"/>
      <c r="F6" s="2"/>
      <c r="G6" s="2"/>
      <c r="H6" s="2"/>
      <c r="I6" s="2"/>
      <c r="J6" s="2"/>
      <c r="K6" s="2"/>
      <c r="L6" s="2"/>
      <c r="M6" s="2"/>
    </row>
    <row r="7" spans="1:13" x14ac:dyDescent="0.25">
      <c r="A7" s="4"/>
      <c r="B7" s="4"/>
      <c r="C7" s="5" t="s">
        <v>4</v>
      </c>
      <c r="D7" s="4"/>
      <c r="E7" s="4"/>
      <c r="F7" s="6"/>
      <c r="G7" s="6"/>
      <c r="H7" s="6"/>
      <c r="I7" s="6"/>
      <c r="J7" s="6"/>
      <c r="K7" s="6"/>
      <c r="L7" s="6"/>
      <c r="M7" s="6"/>
    </row>
    <row r="8" spans="1:13" x14ac:dyDescent="0.25">
      <c r="A8" s="4"/>
      <c r="B8" s="4"/>
      <c r="C8" s="4"/>
      <c r="D8" s="1" t="s">
        <v>19</v>
      </c>
      <c r="F8" s="11">
        <v>-119</v>
      </c>
      <c r="G8" s="11">
        <v>6</v>
      </c>
      <c r="H8" s="11">
        <v>18</v>
      </c>
      <c r="I8" s="11">
        <v>-53</v>
      </c>
      <c r="J8" s="11">
        <v>-125</v>
      </c>
      <c r="K8" s="11">
        <v>127</v>
      </c>
      <c r="L8" s="11">
        <v>-32</v>
      </c>
      <c r="M8" s="11">
        <v>-106</v>
      </c>
    </row>
    <row r="9" spans="1:13" x14ac:dyDescent="0.25">
      <c r="A9" s="4"/>
      <c r="B9" s="4"/>
      <c r="C9" s="4"/>
      <c r="D9" t="s">
        <v>9</v>
      </c>
      <c r="F9" s="16">
        <v>-143</v>
      </c>
      <c r="G9" s="16">
        <v>67</v>
      </c>
      <c r="H9" s="16">
        <v>-8</v>
      </c>
      <c r="I9" s="16">
        <v>-97</v>
      </c>
      <c r="J9" s="16">
        <v>-115</v>
      </c>
      <c r="K9" s="16">
        <v>84</v>
      </c>
      <c r="L9" s="16">
        <v>-39</v>
      </c>
      <c r="M9" s="16">
        <v>-112</v>
      </c>
    </row>
    <row r="10" spans="1:13" x14ac:dyDescent="0.25">
      <c r="A10" s="4"/>
      <c r="B10" s="4"/>
      <c r="C10" s="4"/>
      <c r="D10" s="1" t="s">
        <v>66</v>
      </c>
      <c r="F10" s="12">
        <v>24</v>
      </c>
      <c r="G10" s="12">
        <v>-61</v>
      </c>
      <c r="H10" s="12">
        <v>26</v>
      </c>
      <c r="I10" s="12">
        <v>44</v>
      </c>
      <c r="J10" s="12">
        <v>-10</v>
      </c>
      <c r="K10" s="12">
        <v>43</v>
      </c>
      <c r="L10" s="12">
        <v>7</v>
      </c>
      <c r="M10" s="12">
        <v>6</v>
      </c>
    </row>
    <row r="11" spans="1:13" x14ac:dyDescent="0.25">
      <c r="A11" s="4"/>
      <c r="B11" s="4"/>
      <c r="C11" s="4"/>
      <c r="D11" s="21" t="s">
        <v>107</v>
      </c>
      <c r="E11" s="29"/>
      <c r="F11" s="168">
        <v>38</v>
      </c>
      <c r="G11" s="168">
        <v>-80</v>
      </c>
      <c r="H11" s="168">
        <v>59</v>
      </c>
      <c r="I11" s="168">
        <v>51</v>
      </c>
      <c r="J11" s="168">
        <v>-27</v>
      </c>
      <c r="K11" s="168">
        <v>2</v>
      </c>
      <c r="L11" s="168">
        <v>-2</v>
      </c>
      <c r="M11" s="168">
        <v>0</v>
      </c>
    </row>
    <row r="12" spans="1:13" ht="17.25" x14ac:dyDescent="0.25">
      <c r="A12" s="4"/>
      <c r="B12" s="4"/>
      <c r="C12" s="4"/>
      <c r="D12" s="29" t="s">
        <v>139</v>
      </c>
      <c r="E12" s="29"/>
      <c r="F12" s="167">
        <v>-14</v>
      </c>
      <c r="G12" s="167">
        <v>19</v>
      </c>
      <c r="H12" s="167">
        <v>-33</v>
      </c>
      <c r="I12" s="167">
        <v>-7</v>
      </c>
      <c r="J12" s="167">
        <v>17</v>
      </c>
      <c r="K12" s="167">
        <v>41</v>
      </c>
      <c r="L12" s="167">
        <v>9</v>
      </c>
      <c r="M12" s="167">
        <v>6</v>
      </c>
    </row>
    <row r="13" spans="1:13" x14ac:dyDescent="0.25">
      <c r="A13" s="4"/>
      <c r="B13" s="4"/>
      <c r="C13" s="4"/>
      <c r="D13" s="1"/>
      <c r="F13" s="12"/>
      <c r="G13" s="12"/>
      <c r="H13" s="12"/>
      <c r="I13" s="12"/>
      <c r="J13" s="12"/>
      <c r="K13" s="12"/>
      <c r="L13" s="12"/>
      <c r="M13" s="12"/>
    </row>
    <row r="14" spans="1:13" x14ac:dyDescent="0.25">
      <c r="A14" s="4"/>
      <c r="B14" s="4"/>
      <c r="C14" s="4"/>
      <c r="D14" s="21" t="s">
        <v>21</v>
      </c>
      <c r="F14" s="87">
        <v>68</v>
      </c>
      <c r="G14" s="87">
        <v>79</v>
      </c>
      <c r="H14" s="87">
        <v>80</v>
      </c>
      <c r="I14" s="87">
        <v>85</v>
      </c>
      <c r="J14" s="87">
        <v>78</v>
      </c>
      <c r="K14" s="87">
        <v>68</v>
      </c>
      <c r="L14" s="87">
        <v>78</v>
      </c>
      <c r="M14" s="87">
        <v>80</v>
      </c>
    </row>
    <row r="15" spans="1:13" x14ac:dyDescent="0.25">
      <c r="A15" s="4"/>
      <c r="B15" s="4"/>
      <c r="C15" s="4"/>
      <c r="D15" s="21" t="s">
        <v>80</v>
      </c>
      <c r="F15" s="87">
        <v>14</v>
      </c>
      <c r="G15" s="87">
        <v>6</v>
      </c>
      <c r="H15" s="87">
        <v>2</v>
      </c>
      <c r="I15" s="87">
        <v>10</v>
      </c>
      <c r="J15" s="87">
        <v>0</v>
      </c>
      <c r="K15" s="87">
        <v>9</v>
      </c>
      <c r="L15" s="87">
        <v>8</v>
      </c>
      <c r="M15" s="87">
        <v>12</v>
      </c>
    </row>
    <row r="16" spans="1:13" x14ac:dyDescent="0.25">
      <c r="A16" s="4"/>
      <c r="B16" s="4"/>
      <c r="C16" s="4"/>
      <c r="D16" s="21"/>
      <c r="F16" s="87"/>
      <c r="G16" s="87"/>
      <c r="H16" s="87"/>
      <c r="I16" s="87"/>
      <c r="J16" s="87"/>
      <c r="K16" s="87"/>
      <c r="L16" s="87"/>
      <c r="M16" s="87"/>
    </row>
    <row r="17" spans="1:13" x14ac:dyDescent="0.25">
      <c r="A17" s="4"/>
      <c r="B17" s="4"/>
      <c r="C17" s="1" t="s">
        <v>73</v>
      </c>
      <c r="E17" s="1"/>
      <c r="F17" s="52">
        <v>-58</v>
      </c>
      <c r="G17" s="52">
        <v>-146</v>
      </c>
      <c r="H17" s="52">
        <v>-56</v>
      </c>
      <c r="I17" s="52">
        <v>-51</v>
      </c>
      <c r="J17" s="52">
        <v>-88</v>
      </c>
      <c r="K17" s="52">
        <v>-34</v>
      </c>
      <c r="L17" s="52">
        <v>-79</v>
      </c>
      <c r="M17" s="52">
        <v>-86</v>
      </c>
    </row>
    <row r="18" spans="1:13" x14ac:dyDescent="0.25">
      <c r="A18" s="4"/>
      <c r="B18" s="4"/>
      <c r="C18" t="s">
        <v>61</v>
      </c>
      <c r="E18" s="1"/>
      <c r="F18" s="19">
        <v>12</v>
      </c>
      <c r="G18" s="19">
        <v>7</v>
      </c>
      <c r="H18" s="19">
        <v>11</v>
      </c>
      <c r="I18" s="19">
        <v>10</v>
      </c>
      <c r="J18" s="19">
        <v>9</v>
      </c>
      <c r="K18" s="19">
        <v>9</v>
      </c>
      <c r="L18" s="19">
        <v>10</v>
      </c>
      <c r="M18" s="19">
        <v>9</v>
      </c>
    </row>
    <row r="19" spans="1:13" x14ac:dyDescent="0.25">
      <c r="A19" s="4"/>
      <c r="B19" s="4"/>
      <c r="C19" t="s">
        <v>131</v>
      </c>
      <c r="E19" s="1"/>
      <c r="F19" s="19">
        <v>5</v>
      </c>
      <c r="G19" s="19">
        <v>7</v>
      </c>
      <c r="H19" s="19">
        <v>10</v>
      </c>
      <c r="I19" s="19">
        <v>7</v>
      </c>
      <c r="J19" s="19">
        <v>7</v>
      </c>
      <c r="K19" s="19">
        <v>6</v>
      </c>
      <c r="L19" s="19">
        <v>10</v>
      </c>
      <c r="M19" s="19">
        <v>8</v>
      </c>
    </row>
    <row r="20" spans="1:13" x14ac:dyDescent="0.25">
      <c r="A20" s="4"/>
      <c r="B20" s="4"/>
      <c r="C20" t="s">
        <v>72</v>
      </c>
      <c r="E20" s="1"/>
      <c r="F20" s="19">
        <v>40</v>
      </c>
      <c r="G20" s="19">
        <v>-145</v>
      </c>
      <c r="H20" s="19">
        <v>82</v>
      </c>
      <c r="I20" s="19">
        <v>111</v>
      </c>
      <c r="J20" s="19">
        <v>64</v>
      </c>
      <c r="K20" s="19">
        <v>-15</v>
      </c>
      <c r="L20" s="19">
        <v>64</v>
      </c>
      <c r="M20" s="19">
        <v>60</v>
      </c>
    </row>
    <row r="21" spans="1:13" x14ac:dyDescent="0.25">
      <c r="A21" s="4"/>
      <c r="B21" s="4"/>
      <c r="C21" s="21" t="s">
        <v>343</v>
      </c>
      <c r="E21" s="1"/>
      <c r="F21" s="19">
        <v>0</v>
      </c>
      <c r="G21" s="19">
        <v>39</v>
      </c>
      <c r="H21" s="19">
        <v>-116</v>
      </c>
      <c r="I21" s="19">
        <v>213</v>
      </c>
      <c r="J21" s="19">
        <v>308</v>
      </c>
      <c r="K21" s="19">
        <v>-89</v>
      </c>
      <c r="L21" s="19">
        <v>113</v>
      </c>
      <c r="M21" s="19">
        <v>-160</v>
      </c>
    </row>
    <row r="22" spans="1:13" x14ac:dyDescent="0.25">
      <c r="A22" s="4"/>
      <c r="B22" s="4"/>
      <c r="C22" s="21" t="s">
        <v>375</v>
      </c>
      <c r="E22" s="1"/>
      <c r="F22" s="19">
        <v>0</v>
      </c>
      <c r="G22" s="19">
        <v>0</v>
      </c>
      <c r="H22" s="19">
        <v>0</v>
      </c>
      <c r="I22" s="19">
        <v>2</v>
      </c>
      <c r="J22" s="19">
        <v>0</v>
      </c>
      <c r="K22" s="19">
        <v>0</v>
      </c>
      <c r="L22" s="19">
        <v>0</v>
      </c>
      <c r="M22" s="19">
        <v>0</v>
      </c>
    </row>
    <row r="23" spans="1:13" x14ac:dyDescent="0.25">
      <c r="A23" s="4"/>
      <c r="B23" s="4"/>
      <c r="C23" s="21" t="s">
        <v>110</v>
      </c>
      <c r="F23" s="19">
        <v>-1</v>
      </c>
      <c r="G23" s="19">
        <v>-1</v>
      </c>
      <c r="H23" s="19">
        <v>2</v>
      </c>
      <c r="I23" s="19">
        <v>0</v>
      </c>
      <c r="J23" s="19">
        <v>0</v>
      </c>
      <c r="K23" s="19">
        <v>0</v>
      </c>
      <c r="L23" s="19">
        <v>0</v>
      </c>
      <c r="M23" s="19">
        <v>-1</v>
      </c>
    </row>
    <row r="24" spans="1:13" x14ac:dyDescent="0.25">
      <c r="A24" s="4"/>
      <c r="B24" s="4"/>
      <c r="C24" t="s">
        <v>132</v>
      </c>
      <c r="E24" s="4"/>
      <c r="F24" s="157">
        <v>-80</v>
      </c>
      <c r="G24" s="157">
        <v>196</v>
      </c>
      <c r="H24" s="157">
        <v>-23</v>
      </c>
      <c r="I24" s="157">
        <v>-380</v>
      </c>
      <c r="J24" s="157">
        <v>-344</v>
      </c>
      <c r="K24" s="157">
        <v>103</v>
      </c>
      <c r="L24" s="157">
        <v>-171</v>
      </c>
      <c r="M24" s="157">
        <v>109</v>
      </c>
    </row>
    <row r="25" spans="1:13" ht="18" thickBot="1" x14ac:dyDescent="0.3">
      <c r="A25" s="4"/>
      <c r="B25" s="4"/>
      <c r="C25" s="29" t="s">
        <v>135</v>
      </c>
      <c r="E25" s="21"/>
      <c r="F25" s="149">
        <v>-80</v>
      </c>
      <c r="G25" s="149">
        <v>-41</v>
      </c>
      <c r="H25" s="149">
        <v>-94</v>
      </c>
      <c r="I25" s="149">
        <v>-88</v>
      </c>
      <c r="J25" s="149">
        <v>-44</v>
      </c>
      <c r="K25" s="149">
        <v>-20</v>
      </c>
      <c r="L25" s="149">
        <v>-53</v>
      </c>
      <c r="M25" s="149">
        <v>-59</v>
      </c>
    </row>
    <row r="26" spans="1:13" ht="15.75" thickTop="1" x14ac:dyDescent="0.25">
      <c r="A26" s="4"/>
      <c r="B26" s="4"/>
      <c r="F26" s="91"/>
      <c r="G26" s="91"/>
      <c r="H26" s="91"/>
      <c r="I26" s="91"/>
      <c r="J26" s="91"/>
      <c r="K26" s="91"/>
      <c r="L26" s="91"/>
      <c r="M26" s="91"/>
    </row>
    <row r="27" spans="1:13" ht="15" customHeight="1" x14ac:dyDescent="0.25">
      <c r="A27" s="4"/>
      <c r="B27" s="4"/>
      <c r="C27" s="15" t="s">
        <v>327</v>
      </c>
      <c r="E27" s="166"/>
      <c r="F27" s="101">
        <v>-3</v>
      </c>
      <c r="G27" s="101">
        <v>7</v>
      </c>
      <c r="H27" s="101">
        <v>-49</v>
      </c>
      <c r="I27" s="101">
        <v>0</v>
      </c>
      <c r="J27" s="101">
        <v>15</v>
      </c>
      <c r="K27" s="101">
        <v>21</v>
      </c>
      <c r="L27" s="101">
        <v>5</v>
      </c>
      <c r="M27" s="101">
        <v>5</v>
      </c>
    </row>
    <row r="28" spans="1:13" x14ac:dyDescent="0.25">
      <c r="A28" s="4"/>
      <c r="B28" s="4"/>
      <c r="C28" s="15" t="s">
        <v>45</v>
      </c>
      <c r="D28" s="15"/>
      <c r="E28" s="13"/>
      <c r="F28" s="101">
        <v>39</v>
      </c>
      <c r="G28" s="101">
        <v>-80</v>
      </c>
      <c r="H28" s="101">
        <v>59</v>
      </c>
      <c r="I28" s="101">
        <v>51</v>
      </c>
      <c r="J28" s="101">
        <v>27</v>
      </c>
      <c r="K28" s="101">
        <v>2</v>
      </c>
      <c r="L28" s="101">
        <v>-4</v>
      </c>
      <c r="M28" s="101">
        <v>0</v>
      </c>
    </row>
    <row r="30" spans="1:13" s="21" customFormat="1" ht="15" hidden="1" customHeight="1" x14ac:dyDescent="0.25">
      <c r="A30" s="3"/>
      <c r="B30" s="3" t="s">
        <v>3</v>
      </c>
      <c r="C30" s="3"/>
      <c r="D30" s="3"/>
      <c r="E30" s="2"/>
      <c r="F30" s="97"/>
      <c r="G30" s="97"/>
      <c r="H30" s="97"/>
      <c r="I30" s="97"/>
      <c r="J30" s="97"/>
      <c r="K30" s="97"/>
      <c r="L30" s="97"/>
      <c r="M30" s="97"/>
    </row>
    <row r="31" spans="1:13" s="21" customFormat="1" ht="15" hidden="1" customHeight="1" x14ac:dyDescent="0.25">
      <c r="A31" s="28"/>
      <c r="C31" s="29" t="s">
        <v>30</v>
      </c>
      <c r="D31" s="29"/>
      <c r="F31" s="88">
        <v>297</v>
      </c>
      <c r="G31" s="88">
        <v>432</v>
      </c>
      <c r="H31" s="88">
        <v>361</v>
      </c>
      <c r="I31" s="88">
        <v>301</v>
      </c>
      <c r="J31" s="88">
        <v>232</v>
      </c>
      <c r="K31" s="88">
        <v>540</v>
      </c>
      <c r="L31" s="88">
        <v>379</v>
      </c>
      <c r="M31" s="88">
        <v>368</v>
      </c>
    </row>
    <row r="32" spans="1:13" s="21" customFormat="1" ht="15" hidden="1" customHeight="1" x14ac:dyDescent="0.25">
      <c r="A32" s="28"/>
      <c r="C32" s="21" t="s">
        <v>289</v>
      </c>
      <c r="D32" s="29"/>
      <c r="F32" s="88">
        <v>4</v>
      </c>
      <c r="G32" s="88">
        <v>4</v>
      </c>
      <c r="H32" s="88">
        <v>3</v>
      </c>
      <c r="I32" s="88">
        <v>0</v>
      </c>
      <c r="J32" s="88">
        <v>0</v>
      </c>
      <c r="K32" s="88">
        <v>4</v>
      </c>
      <c r="L32" s="88">
        <v>1</v>
      </c>
      <c r="M32" s="494">
        <v>4</v>
      </c>
    </row>
    <row r="33" spans="1:13" s="21" customFormat="1" ht="15" hidden="1" customHeight="1" x14ac:dyDescent="0.25">
      <c r="A33" s="28"/>
      <c r="D33" s="29"/>
      <c r="F33" s="88"/>
      <c r="G33" s="88"/>
      <c r="H33" s="88"/>
      <c r="I33" s="88"/>
      <c r="J33" s="88"/>
      <c r="K33" s="88"/>
      <c r="L33" s="88"/>
      <c r="M33" s="88"/>
    </row>
    <row r="34" spans="1:13" s="21" customFormat="1" ht="15" hidden="1" customHeight="1" x14ac:dyDescent="0.25">
      <c r="A34" s="28"/>
      <c r="C34" s="86" t="s">
        <v>145</v>
      </c>
      <c r="D34" s="29"/>
      <c r="F34" s="101">
        <v>370.90909090909093</v>
      </c>
      <c r="G34" s="101">
        <v>363.16666666666669</v>
      </c>
      <c r="H34" s="101">
        <v>403.61495844875344</v>
      </c>
      <c r="I34" s="101">
        <v>434.27574750830564</v>
      </c>
      <c r="J34" s="101">
        <v>498.5</v>
      </c>
      <c r="K34" s="101">
        <v>459.37962962962962</v>
      </c>
      <c r="L34" s="101">
        <v>466.72031662269131</v>
      </c>
      <c r="M34" s="101">
        <v>488.6875</v>
      </c>
    </row>
    <row r="35" spans="1:13" hidden="1" x14ac:dyDescent="0.25">
      <c r="H35" s="192"/>
    </row>
    <row r="36" spans="1:13" hidden="1" x14ac:dyDescent="0.25">
      <c r="C36" s="29" t="s">
        <v>39</v>
      </c>
      <c r="D36" s="21"/>
      <c r="E36" s="21"/>
      <c r="F36" s="101"/>
      <c r="G36" s="101"/>
      <c r="H36" s="101"/>
      <c r="I36" s="101"/>
      <c r="L36" s="101"/>
      <c r="M36" s="101"/>
    </row>
    <row r="37" spans="1:13" hidden="1" x14ac:dyDescent="0.25">
      <c r="C37" s="21"/>
      <c r="D37" s="21" t="s">
        <v>34</v>
      </c>
      <c r="F37" s="74">
        <v>0</v>
      </c>
      <c r="G37" s="74">
        <v>0</v>
      </c>
      <c r="H37" s="74">
        <v>2</v>
      </c>
      <c r="I37" s="74">
        <v>2</v>
      </c>
      <c r="J37" s="74">
        <v>0</v>
      </c>
      <c r="K37" s="74">
        <v>1</v>
      </c>
      <c r="L37" s="74">
        <v>0</v>
      </c>
      <c r="M37" s="74">
        <v>2</v>
      </c>
    </row>
    <row r="38" spans="1:13" hidden="1" x14ac:dyDescent="0.25">
      <c r="C38" s="21"/>
      <c r="D38" s="21" t="s">
        <v>35</v>
      </c>
      <c r="F38" s="74">
        <v>2</v>
      </c>
      <c r="G38" s="74">
        <v>3</v>
      </c>
      <c r="H38" s="74">
        <v>31</v>
      </c>
      <c r="I38" s="74">
        <v>1</v>
      </c>
      <c r="J38" s="74">
        <v>5</v>
      </c>
      <c r="K38" s="74">
        <v>7</v>
      </c>
      <c r="L38" s="74">
        <v>4</v>
      </c>
      <c r="M38" s="74">
        <v>2</v>
      </c>
    </row>
    <row r="39" spans="1:13" hidden="1" x14ac:dyDescent="0.25">
      <c r="C39" s="21"/>
      <c r="D39" s="21" t="s">
        <v>36</v>
      </c>
      <c r="F39" s="74">
        <v>326</v>
      </c>
      <c r="G39" s="74">
        <v>209</v>
      </c>
      <c r="H39" s="74">
        <v>310</v>
      </c>
      <c r="I39" s="74">
        <v>197</v>
      </c>
      <c r="J39" s="74">
        <v>249</v>
      </c>
      <c r="K39" s="74">
        <v>262</v>
      </c>
      <c r="L39" s="74">
        <v>259</v>
      </c>
      <c r="M39" s="74">
        <v>234</v>
      </c>
    </row>
  </sheetData>
  <mergeCells count="3">
    <mergeCell ref="A1:M1"/>
    <mergeCell ref="A2:M2"/>
    <mergeCell ref="A3:M3"/>
  </mergeCells>
  <pageMargins left="0.7" right="0.7" top="0.51" bottom="0.46" header="0.3" footer="0.3"/>
  <pageSetup scale="76" orientation="landscape" r:id="rId1"/>
  <headerFooter>
    <oddFooter>&amp;RPerformance Data, 5</oddFooter>
  </headerFooter>
  <customProperties>
    <customPr name="Ibp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pageSetUpPr fitToPage="1"/>
  </sheetPr>
  <dimension ref="A1:M124"/>
  <sheetViews>
    <sheetView showGridLines="0" tabSelected="1" zoomScale="82" zoomScaleNormal="82" workbookViewId="0">
      <selection activeCell="C16" sqref="C16"/>
    </sheetView>
  </sheetViews>
  <sheetFormatPr defaultColWidth="9" defaultRowHeight="15" x14ac:dyDescent="0.25"/>
  <cols>
    <col min="1" max="1" width="53" customWidth="1"/>
    <col min="2" max="2" width="27" bestFit="1" customWidth="1"/>
    <col min="3" max="3" width="61.28515625" bestFit="1" customWidth="1"/>
    <col min="4" max="4" width="2.85546875" customWidth="1"/>
    <col min="5" max="5" width="12.85546875" customWidth="1"/>
    <col min="6" max="6" width="2.85546875" customWidth="1"/>
    <col min="7" max="7" width="13.5703125" customWidth="1"/>
    <col min="8" max="8" width="2.85546875" customWidth="1"/>
    <col min="9" max="9" width="18.28515625" customWidth="1"/>
    <col min="13" max="13" width="9.28515625" bestFit="1" customWidth="1"/>
  </cols>
  <sheetData>
    <row r="1" spans="1:13" ht="18.75" x14ac:dyDescent="0.3">
      <c r="A1" s="536" t="s">
        <v>40</v>
      </c>
      <c r="B1" s="536"/>
      <c r="C1" s="536"/>
      <c r="D1" s="536"/>
      <c r="E1" s="536"/>
      <c r="F1" s="536"/>
      <c r="G1" s="536"/>
      <c r="H1" s="536"/>
      <c r="I1" s="536"/>
      <c r="M1" s="21"/>
    </row>
    <row r="2" spans="1:13" ht="18.75" customHeight="1" x14ac:dyDescent="0.3">
      <c r="A2" s="536" t="s">
        <v>27</v>
      </c>
      <c r="B2" s="536"/>
      <c r="C2" s="536"/>
      <c r="D2" s="536"/>
      <c r="E2" s="536"/>
      <c r="F2" s="536"/>
      <c r="G2" s="536"/>
      <c r="H2" s="536"/>
      <c r="I2" s="536"/>
    </row>
    <row r="3" spans="1:13" ht="18.75" x14ac:dyDescent="0.3">
      <c r="A3" s="536" t="s">
        <v>28</v>
      </c>
      <c r="B3" s="536"/>
      <c r="C3" s="536"/>
      <c r="D3" s="536"/>
      <c r="E3" s="536"/>
      <c r="F3" s="536"/>
      <c r="G3" s="536"/>
      <c r="H3" s="536"/>
      <c r="I3" s="536"/>
    </row>
    <row r="5" spans="1:13" ht="18.75" x14ac:dyDescent="0.3">
      <c r="A5" s="10" t="s">
        <v>59</v>
      </c>
      <c r="C5" s="174"/>
    </row>
    <row r="6" spans="1:13" ht="18.75" x14ac:dyDescent="0.3">
      <c r="A6" s="10"/>
    </row>
    <row r="7" spans="1:13" x14ac:dyDescent="0.25">
      <c r="A7" s="145"/>
      <c r="B7" s="145"/>
      <c r="C7" s="484" t="s">
        <v>406</v>
      </c>
      <c r="D7" s="145"/>
      <c r="E7" s="145"/>
      <c r="F7" s="145"/>
      <c r="G7" s="145"/>
      <c r="H7" s="145"/>
      <c r="I7" s="145"/>
    </row>
    <row r="8" spans="1:13" ht="33" thickBot="1" x14ac:dyDescent="0.3">
      <c r="A8" s="112" t="s">
        <v>48</v>
      </c>
      <c r="B8" s="113" t="s">
        <v>51</v>
      </c>
      <c r="C8" s="113" t="s">
        <v>52</v>
      </c>
      <c r="D8" s="114"/>
      <c r="E8" s="134" t="s">
        <v>60</v>
      </c>
      <c r="F8" s="115"/>
      <c r="G8" s="134" t="s">
        <v>346</v>
      </c>
      <c r="H8" s="115"/>
      <c r="I8" s="135" t="s">
        <v>168</v>
      </c>
    </row>
    <row r="9" spans="1:13" x14ac:dyDescent="0.25">
      <c r="A9" s="137" t="s">
        <v>49</v>
      </c>
      <c r="B9" s="126" t="s">
        <v>53</v>
      </c>
      <c r="C9" s="126" t="s">
        <v>56</v>
      </c>
      <c r="D9" s="126"/>
      <c r="E9" s="127">
        <v>-49</v>
      </c>
      <c r="F9" s="126"/>
      <c r="G9" s="127">
        <v>18</v>
      </c>
      <c r="H9" s="126"/>
      <c r="I9" s="533">
        <v>-0.1</v>
      </c>
    </row>
    <row r="10" spans="1:13" x14ac:dyDescent="0.25">
      <c r="A10" s="489" t="s">
        <v>57</v>
      </c>
      <c r="B10" s="467" t="s">
        <v>77</v>
      </c>
      <c r="C10" s="490" t="s">
        <v>54</v>
      </c>
      <c r="D10" s="467"/>
      <c r="E10" s="119">
        <v>0</v>
      </c>
      <c r="F10" s="120"/>
      <c r="G10" s="119">
        <v>0</v>
      </c>
      <c r="H10" s="121"/>
      <c r="I10" s="144">
        <v>0</v>
      </c>
    </row>
    <row r="11" spans="1:13" x14ac:dyDescent="0.25">
      <c r="A11" s="137" t="s">
        <v>287</v>
      </c>
      <c r="B11" s="129" t="s">
        <v>220</v>
      </c>
      <c r="C11" s="130" t="s">
        <v>55</v>
      </c>
      <c r="D11" s="130"/>
      <c r="E11" s="131">
        <v>-15</v>
      </c>
      <c r="F11" s="132"/>
      <c r="G11" s="131">
        <v>2</v>
      </c>
      <c r="H11" s="133"/>
      <c r="I11" s="143">
        <v>-0.03</v>
      </c>
    </row>
    <row r="12" spans="1:13" x14ac:dyDescent="0.25">
      <c r="A12" s="489" t="s">
        <v>287</v>
      </c>
      <c r="B12" s="467" t="s">
        <v>171</v>
      </c>
      <c r="C12" s="490" t="s">
        <v>55</v>
      </c>
      <c r="D12" s="467"/>
      <c r="E12" s="119">
        <v>-13</v>
      </c>
      <c r="F12" s="120"/>
      <c r="G12" s="119">
        <v>1</v>
      </c>
      <c r="H12" s="121"/>
      <c r="I12" s="144">
        <v>-0.03</v>
      </c>
    </row>
    <row r="13" spans="1:13" x14ac:dyDescent="0.25">
      <c r="A13" s="137" t="s">
        <v>356</v>
      </c>
      <c r="B13" s="129" t="s">
        <v>77</v>
      </c>
      <c r="C13" s="130" t="s">
        <v>106</v>
      </c>
      <c r="D13" s="130"/>
      <c r="E13" s="131">
        <v>-162</v>
      </c>
      <c r="F13" s="132"/>
      <c r="G13" s="131">
        <v>26</v>
      </c>
      <c r="H13" s="133"/>
      <c r="I13" s="143">
        <v>-0.43</v>
      </c>
    </row>
    <row r="14" spans="1:13" x14ac:dyDescent="0.25">
      <c r="A14" s="489" t="s">
        <v>336</v>
      </c>
      <c r="B14" s="467" t="s">
        <v>220</v>
      </c>
      <c r="C14" s="490" t="s">
        <v>106</v>
      </c>
      <c r="D14" s="467"/>
      <c r="E14" s="119">
        <v>-1</v>
      </c>
      <c r="F14" s="120"/>
      <c r="G14" s="119">
        <v>0</v>
      </c>
      <c r="H14" s="121"/>
      <c r="I14" s="144">
        <v>0</v>
      </c>
    </row>
    <row r="15" spans="1:13" x14ac:dyDescent="0.25">
      <c r="A15" s="137" t="s">
        <v>411</v>
      </c>
      <c r="B15" s="130" t="s">
        <v>408</v>
      </c>
      <c r="C15" s="129" t="s">
        <v>413</v>
      </c>
      <c r="D15" s="130"/>
      <c r="E15" s="131">
        <v>-9</v>
      </c>
      <c r="F15" s="132"/>
      <c r="G15" s="131">
        <v>2</v>
      </c>
      <c r="H15" s="133"/>
      <c r="I15" s="143">
        <v>-0.03</v>
      </c>
    </row>
    <row r="16" spans="1:13" x14ac:dyDescent="0.25">
      <c r="A16" s="489" t="s">
        <v>402</v>
      </c>
      <c r="B16" s="467" t="s">
        <v>171</v>
      </c>
      <c r="C16" s="490" t="s">
        <v>54</v>
      </c>
      <c r="D16" s="467"/>
      <c r="E16" s="119">
        <v>-26</v>
      </c>
      <c r="F16" s="120"/>
      <c r="G16" s="119">
        <v>2</v>
      </c>
      <c r="H16" s="121"/>
      <c r="I16" s="144">
        <v>-0.08</v>
      </c>
    </row>
    <row r="17" spans="1:9" x14ac:dyDescent="0.25">
      <c r="A17" s="137" t="s">
        <v>409</v>
      </c>
      <c r="B17" s="130" t="s">
        <v>220</v>
      </c>
      <c r="C17" s="129" t="s">
        <v>54</v>
      </c>
      <c r="D17" s="130"/>
      <c r="E17" s="131">
        <v>-7</v>
      </c>
      <c r="F17" s="132"/>
      <c r="G17" s="131">
        <v>2</v>
      </c>
      <c r="H17" s="133"/>
      <c r="I17" s="143">
        <v>-0.02</v>
      </c>
    </row>
    <row r="18" spans="1:9" x14ac:dyDescent="0.25">
      <c r="A18" s="524" t="s">
        <v>380</v>
      </c>
      <c r="B18" s="525" t="s">
        <v>220</v>
      </c>
      <c r="C18" s="526" t="s">
        <v>55</v>
      </c>
      <c r="D18" s="526"/>
      <c r="E18" s="527">
        <v>-69</v>
      </c>
      <c r="F18" s="528"/>
      <c r="G18" s="527">
        <v>14</v>
      </c>
      <c r="H18" s="529"/>
      <c r="I18" s="530">
        <v>-0.17</v>
      </c>
    </row>
    <row r="19" spans="1:9" x14ac:dyDescent="0.25">
      <c r="A19" s="137" t="s">
        <v>410</v>
      </c>
      <c r="B19" s="130" t="s">
        <v>53</v>
      </c>
      <c r="C19" s="129" t="s">
        <v>78</v>
      </c>
      <c r="D19" s="130"/>
      <c r="E19" s="131">
        <v>0</v>
      </c>
      <c r="F19" s="132"/>
      <c r="G19" s="131">
        <v>-31</v>
      </c>
      <c r="H19" s="133"/>
      <c r="I19" s="143">
        <v>-0.1</v>
      </c>
    </row>
    <row r="20" spans="1:9" ht="15.75" thickBot="1" x14ac:dyDescent="0.3">
      <c r="A20" s="122" t="s">
        <v>58</v>
      </c>
      <c r="B20" s="123"/>
      <c r="C20" s="123"/>
      <c r="D20" s="123"/>
      <c r="E20" s="491">
        <v>-351</v>
      </c>
      <c r="F20" s="124"/>
      <c r="G20" s="491">
        <v>36</v>
      </c>
      <c r="H20" s="125"/>
      <c r="I20" s="478">
        <v>-0.99</v>
      </c>
    </row>
    <row r="21" spans="1:9" ht="15.75" thickTop="1" x14ac:dyDescent="0.25">
      <c r="A21" s="468"/>
      <c r="B21" s="139"/>
      <c r="C21" s="139"/>
      <c r="D21" s="139"/>
      <c r="E21" s="138"/>
      <c r="F21" s="140"/>
      <c r="G21" s="138"/>
      <c r="H21" s="141"/>
      <c r="I21" s="495"/>
    </row>
    <row r="22" spans="1:9" x14ac:dyDescent="0.25">
      <c r="A22" s="468"/>
      <c r="B22" s="139"/>
      <c r="C22" s="139"/>
      <c r="D22" s="139"/>
      <c r="E22" s="138"/>
      <c r="F22" s="140"/>
      <c r="G22" s="138"/>
      <c r="H22" s="141"/>
      <c r="I22" s="495"/>
    </row>
    <row r="23" spans="1:9" x14ac:dyDescent="0.25">
      <c r="A23" s="468"/>
      <c r="B23" s="139"/>
      <c r="C23" s="516" t="s">
        <v>397</v>
      </c>
      <c r="D23" s="139"/>
      <c r="E23" s="138"/>
      <c r="F23" s="140"/>
      <c r="G23" s="138"/>
      <c r="H23" s="141"/>
      <c r="I23" s="495"/>
    </row>
    <row r="24" spans="1:9" ht="33" thickBot="1" x14ac:dyDescent="0.3">
      <c r="A24" s="112" t="s">
        <v>48</v>
      </c>
      <c r="B24" s="113" t="s">
        <v>51</v>
      </c>
      <c r="C24" s="113" t="s">
        <v>52</v>
      </c>
      <c r="D24" s="114"/>
      <c r="E24" s="134" t="s">
        <v>60</v>
      </c>
      <c r="F24" s="115"/>
      <c r="G24" s="134" t="s">
        <v>346</v>
      </c>
      <c r="H24" s="115"/>
      <c r="I24" s="135" t="s">
        <v>168</v>
      </c>
    </row>
    <row r="25" spans="1:9" x14ac:dyDescent="0.25">
      <c r="A25" s="137" t="s">
        <v>49</v>
      </c>
      <c r="B25" s="126" t="s">
        <v>53</v>
      </c>
      <c r="C25" s="126" t="s">
        <v>56</v>
      </c>
      <c r="D25" s="126"/>
      <c r="E25" s="127">
        <v>24</v>
      </c>
      <c r="F25" s="126"/>
      <c r="G25" s="127">
        <v>-1.6560000000000001</v>
      </c>
      <c r="H25" s="126"/>
      <c r="I25" s="533">
        <v>6.0374803149606297E-2</v>
      </c>
    </row>
    <row r="26" spans="1:9" x14ac:dyDescent="0.25">
      <c r="A26" s="489" t="s">
        <v>57</v>
      </c>
      <c r="B26" s="467" t="s">
        <v>77</v>
      </c>
      <c r="C26" s="490" t="s">
        <v>54</v>
      </c>
      <c r="D26" s="467"/>
      <c r="E26" s="119">
        <v>-2</v>
      </c>
      <c r="F26" s="120"/>
      <c r="G26" s="119">
        <v>0.13800000000000001</v>
      </c>
      <c r="H26" s="121"/>
      <c r="I26" s="144">
        <v>4.1354330708661419E-3</v>
      </c>
    </row>
    <row r="27" spans="1:9" x14ac:dyDescent="0.25">
      <c r="A27" s="137" t="s">
        <v>287</v>
      </c>
      <c r="B27" s="129" t="s">
        <v>220</v>
      </c>
      <c r="C27" s="130" t="s">
        <v>55</v>
      </c>
      <c r="D27" s="130"/>
      <c r="E27" s="131">
        <v>-15</v>
      </c>
      <c r="F27" s="132"/>
      <c r="G27" s="131">
        <v>1.0350000000000001</v>
      </c>
      <c r="H27" s="133"/>
      <c r="I27" s="143">
        <v>-4.3984251968503939E-2</v>
      </c>
    </row>
    <row r="28" spans="1:9" x14ac:dyDescent="0.25">
      <c r="A28" s="489" t="s">
        <v>356</v>
      </c>
      <c r="B28" s="467" t="s">
        <v>77</v>
      </c>
      <c r="C28" s="490" t="s">
        <v>106</v>
      </c>
      <c r="D28" s="467"/>
      <c r="E28" s="119">
        <v>112</v>
      </c>
      <c r="F28" s="120"/>
      <c r="G28" s="119">
        <v>-7.7280000000000006</v>
      </c>
      <c r="H28" s="121"/>
      <c r="I28" s="144">
        <v>0.32841574803149609</v>
      </c>
    </row>
    <row r="29" spans="1:9" x14ac:dyDescent="0.25">
      <c r="A29" s="137" t="s">
        <v>336</v>
      </c>
      <c r="B29" s="129" t="s">
        <v>220</v>
      </c>
      <c r="C29" s="130" t="s">
        <v>106</v>
      </c>
      <c r="D29" s="130"/>
      <c r="E29" s="131">
        <v>-2</v>
      </c>
      <c r="F29" s="132"/>
      <c r="G29" s="131">
        <v>0.13800000000000001</v>
      </c>
      <c r="H29" s="133"/>
      <c r="I29" s="143">
        <v>-5.8645669291338583E-3</v>
      </c>
    </row>
    <row r="30" spans="1:9" x14ac:dyDescent="0.25">
      <c r="A30" s="489" t="s">
        <v>398</v>
      </c>
      <c r="B30" s="467" t="s">
        <v>220</v>
      </c>
      <c r="C30" s="490" t="s">
        <v>405</v>
      </c>
      <c r="D30" s="467"/>
      <c r="E30" s="119">
        <v>-21</v>
      </c>
      <c r="F30" s="120"/>
      <c r="G30" s="119">
        <v>1.494</v>
      </c>
      <c r="H30" s="121"/>
      <c r="I30" s="144">
        <v>-6.1436220472440947E-2</v>
      </c>
    </row>
    <row r="31" spans="1:9" x14ac:dyDescent="0.25">
      <c r="A31" s="137" t="s">
        <v>399</v>
      </c>
      <c r="B31" s="130" t="s">
        <v>220</v>
      </c>
      <c r="C31" s="129" t="s">
        <v>55</v>
      </c>
      <c r="D31" s="130"/>
      <c r="E31" s="131">
        <v>31</v>
      </c>
      <c r="F31" s="132"/>
      <c r="G31" s="131">
        <v>-2.1390000000000002</v>
      </c>
      <c r="H31" s="133"/>
      <c r="I31" s="143">
        <v>9.0900787401574812E-2</v>
      </c>
    </row>
    <row r="32" spans="1:9" x14ac:dyDescent="0.25">
      <c r="A32" s="524" t="s">
        <v>400</v>
      </c>
      <c r="B32" s="526" t="s">
        <v>171</v>
      </c>
      <c r="C32" s="525" t="s">
        <v>404</v>
      </c>
      <c r="D32" s="526"/>
      <c r="E32" s="527">
        <v>-301.50099999999998</v>
      </c>
      <c r="F32" s="528"/>
      <c r="G32" s="527">
        <v>58.903569000000005</v>
      </c>
      <c r="H32" s="529"/>
      <c r="I32" s="530">
        <v>-0.76358639685039364</v>
      </c>
    </row>
    <row r="33" spans="1:9" x14ac:dyDescent="0.25">
      <c r="A33" s="137" t="s">
        <v>401</v>
      </c>
      <c r="B33" s="130" t="s">
        <v>53</v>
      </c>
      <c r="C33" s="129" t="s">
        <v>386</v>
      </c>
      <c r="D33" s="130"/>
      <c r="E33" s="131">
        <v>-98</v>
      </c>
      <c r="F33" s="132"/>
      <c r="G33" s="131">
        <v>6.7620000000000005</v>
      </c>
      <c r="H33" s="133"/>
      <c r="I33" s="143">
        <v>-0.28736377952755904</v>
      </c>
    </row>
    <row r="34" spans="1:9" x14ac:dyDescent="0.25">
      <c r="A34" s="524" t="s">
        <v>402</v>
      </c>
      <c r="B34" s="526" t="s">
        <v>171</v>
      </c>
      <c r="C34" s="525" t="s">
        <v>54</v>
      </c>
      <c r="D34" s="526"/>
      <c r="E34" s="527">
        <v>-26</v>
      </c>
      <c r="F34" s="528"/>
      <c r="G34" s="527">
        <v>1.794</v>
      </c>
      <c r="H34" s="529"/>
      <c r="I34" s="530">
        <v>-7.6239370078740154E-2</v>
      </c>
    </row>
    <row r="35" spans="1:9" x14ac:dyDescent="0.25">
      <c r="A35" s="137" t="s">
        <v>287</v>
      </c>
      <c r="B35" s="130" t="s">
        <v>171</v>
      </c>
      <c r="C35" s="129" t="s">
        <v>55</v>
      </c>
      <c r="D35" s="130"/>
      <c r="E35" s="131">
        <v>-24</v>
      </c>
      <c r="F35" s="132"/>
      <c r="G35" s="131">
        <v>1.6560000000000001</v>
      </c>
      <c r="H35" s="133"/>
      <c r="I35" s="143">
        <v>-7.0374803149606299E-2</v>
      </c>
    </row>
    <row r="36" spans="1:9" x14ac:dyDescent="0.25">
      <c r="A36" s="524" t="s">
        <v>403</v>
      </c>
      <c r="B36" s="525" t="s">
        <v>164</v>
      </c>
      <c r="C36" s="526" t="s">
        <v>78</v>
      </c>
      <c r="D36" s="526"/>
      <c r="E36" s="527">
        <v>0</v>
      </c>
      <c r="F36" s="528"/>
      <c r="G36" s="527">
        <v>-10</v>
      </c>
      <c r="H36" s="529"/>
      <c r="I36" s="530">
        <v>-3.1496062992125984E-2</v>
      </c>
    </row>
    <row r="37" spans="1:9" ht="15.75" thickBot="1" x14ac:dyDescent="0.3">
      <c r="A37" s="122" t="s">
        <v>58</v>
      </c>
      <c r="B37" s="123"/>
      <c r="C37" s="123"/>
      <c r="D37" s="123"/>
      <c r="E37" s="491">
        <v>-322.50099999999998</v>
      </c>
      <c r="F37" s="124"/>
      <c r="G37" s="491">
        <v>50.397568999999997</v>
      </c>
      <c r="H37" s="125"/>
      <c r="I37" s="478">
        <v>-0.85651868031496048</v>
      </c>
    </row>
    <row r="38" spans="1:9" ht="15.75" thickTop="1" x14ac:dyDescent="0.25">
      <c r="A38" s="468"/>
      <c r="B38" s="139"/>
      <c r="C38" s="139"/>
      <c r="D38" s="139"/>
      <c r="E38" s="138"/>
      <c r="F38" s="140"/>
      <c r="G38" s="138"/>
      <c r="H38" s="141"/>
      <c r="I38" s="495"/>
    </row>
    <row r="39" spans="1:9" x14ac:dyDescent="0.25">
      <c r="A39" s="139"/>
      <c r="B39" s="139"/>
      <c r="C39" s="193"/>
      <c r="D39" s="139"/>
      <c r="E39" s="139"/>
      <c r="F39" s="139"/>
      <c r="G39" s="139"/>
      <c r="H39" s="139"/>
      <c r="I39" s="139"/>
    </row>
    <row r="40" spans="1:9" x14ac:dyDescent="0.25">
      <c r="A40" s="139"/>
      <c r="B40" s="139"/>
      <c r="C40" s="516" t="s">
        <v>362</v>
      </c>
      <c r="D40" s="139"/>
      <c r="E40" s="139"/>
      <c r="F40" s="139"/>
      <c r="G40" s="139"/>
      <c r="H40" s="139"/>
      <c r="I40" s="139"/>
    </row>
    <row r="41" spans="1:9" ht="33" thickBot="1" x14ac:dyDescent="0.3">
      <c r="A41" s="112" t="s">
        <v>48</v>
      </c>
      <c r="B41" s="113" t="s">
        <v>51</v>
      </c>
      <c r="C41" s="113" t="s">
        <v>52</v>
      </c>
      <c r="D41" s="114"/>
      <c r="E41" s="134" t="s">
        <v>60</v>
      </c>
      <c r="F41" s="115"/>
      <c r="G41" s="134" t="s">
        <v>346</v>
      </c>
      <c r="H41" s="115"/>
      <c r="I41" s="135" t="s">
        <v>168</v>
      </c>
    </row>
    <row r="42" spans="1:9" x14ac:dyDescent="0.25">
      <c r="A42" s="136"/>
      <c r="B42" s="126"/>
      <c r="C42" s="126"/>
      <c r="D42" s="126"/>
      <c r="E42" s="127"/>
      <c r="F42" s="126"/>
      <c r="G42" s="127"/>
      <c r="H42" s="126"/>
      <c r="I42" s="128"/>
    </row>
    <row r="43" spans="1:9" x14ac:dyDescent="0.25">
      <c r="A43" s="489" t="s">
        <v>49</v>
      </c>
      <c r="B43" s="467" t="s">
        <v>53</v>
      </c>
      <c r="C43" s="490" t="s">
        <v>56</v>
      </c>
      <c r="D43" s="467"/>
      <c r="E43" s="116">
        <v>-44</v>
      </c>
      <c r="F43" s="117"/>
      <c r="G43" s="116">
        <v>6.4640000000000004</v>
      </c>
      <c r="H43" s="118"/>
      <c r="I43" s="142">
        <v>-0.12026086956521741</v>
      </c>
    </row>
    <row r="44" spans="1:9" x14ac:dyDescent="0.25">
      <c r="A44" s="137" t="s">
        <v>57</v>
      </c>
      <c r="B44" s="129" t="s">
        <v>77</v>
      </c>
      <c r="C44" s="130" t="s">
        <v>54</v>
      </c>
      <c r="D44" s="130"/>
      <c r="E44" s="131">
        <v>2</v>
      </c>
      <c r="F44" s="132"/>
      <c r="G44" s="131">
        <v>-1.6120000000000001</v>
      </c>
      <c r="H44" s="133"/>
      <c r="I44" s="143">
        <v>1.2224322621298045E-3</v>
      </c>
    </row>
    <row r="45" spans="1:9" x14ac:dyDescent="0.25">
      <c r="A45" s="489" t="s">
        <v>287</v>
      </c>
      <c r="B45" s="467" t="s">
        <v>220</v>
      </c>
      <c r="C45" s="490" t="s">
        <v>55</v>
      </c>
      <c r="D45" s="467"/>
      <c r="E45" s="119">
        <v>-14</v>
      </c>
      <c r="F45" s="120"/>
      <c r="G45" s="119">
        <v>7.0869999999999997</v>
      </c>
      <c r="H45" s="121"/>
      <c r="I45" s="144">
        <v>-2.1780088216761188E-2</v>
      </c>
    </row>
    <row r="46" spans="1:9" x14ac:dyDescent="0.25">
      <c r="A46" s="137" t="s">
        <v>356</v>
      </c>
      <c r="B46" s="129" t="s">
        <v>77</v>
      </c>
      <c r="C46" s="130" t="s">
        <v>106</v>
      </c>
      <c r="D46" s="130"/>
      <c r="E46" s="131">
        <v>-90</v>
      </c>
      <c r="F46" s="132"/>
      <c r="G46" s="131">
        <v>7.2789999999999999</v>
      </c>
      <c r="H46" s="133"/>
      <c r="I46" s="143">
        <v>-0.25422066792690612</v>
      </c>
    </row>
    <row r="47" spans="1:9" x14ac:dyDescent="0.25">
      <c r="A47" s="489" t="s">
        <v>315</v>
      </c>
      <c r="B47" s="467" t="s">
        <v>389</v>
      </c>
      <c r="C47" s="490" t="s">
        <v>55</v>
      </c>
      <c r="D47" s="467"/>
      <c r="E47" s="119">
        <v>-64</v>
      </c>
      <c r="F47" s="120"/>
      <c r="G47" s="119">
        <v>19.584</v>
      </c>
      <c r="H47" s="121"/>
      <c r="I47" s="144">
        <v>-0.13793698802772528</v>
      </c>
    </row>
    <row r="48" spans="1:9" x14ac:dyDescent="0.25">
      <c r="A48" s="137" t="s">
        <v>376</v>
      </c>
      <c r="B48" s="130" t="s">
        <v>220</v>
      </c>
      <c r="C48" s="129" t="s">
        <v>55</v>
      </c>
      <c r="D48" s="130"/>
      <c r="E48" s="131">
        <v>-21</v>
      </c>
      <c r="F48" s="132"/>
      <c r="G48" s="131">
        <v>7.5259999999999998</v>
      </c>
      <c r="H48" s="133"/>
      <c r="I48" s="143">
        <v>-4.1051165721487086E-2</v>
      </c>
    </row>
    <row r="49" spans="1:9" x14ac:dyDescent="0.25">
      <c r="A49" s="524" t="s">
        <v>336</v>
      </c>
      <c r="B49" s="526" t="s">
        <v>220</v>
      </c>
      <c r="C49" s="525" t="s">
        <v>106</v>
      </c>
      <c r="D49" s="526"/>
      <c r="E49" s="527">
        <v>8</v>
      </c>
      <c r="F49" s="528"/>
      <c r="G49" s="527">
        <v>-2.448</v>
      </c>
      <c r="H49" s="529"/>
      <c r="I49" s="530">
        <v>1.4792123503465659E-2</v>
      </c>
    </row>
    <row r="50" spans="1:9" x14ac:dyDescent="0.25">
      <c r="A50" s="137" t="s">
        <v>394</v>
      </c>
      <c r="B50" s="130" t="s">
        <v>390</v>
      </c>
      <c r="C50" s="129" t="s">
        <v>386</v>
      </c>
      <c r="D50" s="130"/>
      <c r="E50" s="131">
        <v>100</v>
      </c>
      <c r="F50" s="132"/>
      <c r="G50" s="131">
        <v>-40.28</v>
      </c>
      <c r="H50" s="133"/>
      <c r="I50" s="143">
        <v>0.18355374921235038</v>
      </c>
    </row>
    <row r="51" spans="1:9" x14ac:dyDescent="0.25">
      <c r="A51" s="524" t="s">
        <v>391</v>
      </c>
      <c r="B51" s="526" t="s">
        <v>171</v>
      </c>
      <c r="C51" s="525" t="s">
        <v>393</v>
      </c>
      <c r="D51" s="526"/>
      <c r="E51" s="527">
        <v>-110</v>
      </c>
      <c r="F51" s="528"/>
      <c r="G51" s="527">
        <v>20.0884</v>
      </c>
      <c r="H51" s="529"/>
      <c r="I51" s="530">
        <v>-0.2832753623188406</v>
      </c>
    </row>
    <row r="52" spans="1:9" x14ac:dyDescent="0.25">
      <c r="A52" s="137" t="s">
        <v>395</v>
      </c>
      <c r="B52" s="130" t="s">
        <v>1</v>
      </c>
      <c r="C52" s="129" t="s">
        <v>396</v>
      </c>
      <c r="D52" s="130"/>
      <c r="E52" s="131">
        <v>-189</v>
      </c>
      <c r="F52" s="132"/>
      <c r="G52" s="131">
        <v>69</v>
      </c>
      <c r="H52" s="133"/>
      <c r="I52" s="143">
        <v>-0.3800718336483932</v>
      </c>
    </row>
    <row r="53" spans="1:9" x14ac:dyDescent="0.25">
      <c r="A53" s="524" t="s">
        <v>392</v>
      </c>
      <c r="B53" s="525" t="s">
        <v>171</v>
      </c>
      <c r="C53" s="526" t="s">
        <v>78</v>
      </c>
      <c r="D53" s="526"/>
      <c r="E53" s="527">
        <v>0</v>
      </c>
      <c r="F53" s="528"/>
      <c r="G53" s="527">
        <v>-261</v>
      </c>
      <c r="H53" s="529"/>
      <c r="I53" s="530">
        <v>-0.82230623818525528</v>
      </c>
    </row>
    <row r="54" spans="1:9" ht="15.75" thickBot="1" x14ac:dyDescent="0.3">
      <c r="A54" s="122" t="s">
        <v>58</v>
      </c>
      <c r="B54" s="123"/>
      <c r="C54" s="123"/>
      <c r="D54" s="123"/>
      <c r="E54" s="491">
        <v>-422</v>
      </c>
      <c r="F54" s="124"/>
      <c r="G54" s="491">
        <v>-168.3116</v>
      </c>
      <c r="H54" s="125"/>
      <c r="I54" s="478">
        <v>-1.8613349086326403</v>
      </c>
    </row>
    <row r="55" spans="1:9" ht="15.75" thickTop="1" x14ac:dyDescent="0.25">
      <c r="A55" s="139"/>
      <c r="B55" s="139"/>
      <c r="C55" s="193"/>
      <c r="D55" s="139"/>
      <c r="E55" s="139"/>
      <c r="F55" s="139"/>
      <c r="G55" s="139"/>
      <c r="H55" s="139"/>
      <c r="I55" s="139"/>
    </row>
    <row r="56" spans="1:9" x14ac:dyDescent="0.25">
      <c r="A56" s="139"/>
      <c r="B56" s="139"/>
      <c r="C56" s="193"/>
      <c r="D56" s="139"/>
      <c r="E56" s="139"/>
      <c r="F56" s="139"/>
      <c r="G56" s="139"/>
      <c r="H56" s="139"/>
      <c r="I56" s="139"/>
    </row>
    <row r="57" spans="1:9" x14ac:dyDescent="0.25">
      <c r="A57" s="139"/>
      <c r="B57" s="139"/>
      <c r="C57" s="516" t="s">
        <v>361</v>
      </c>
      <c r="D57" s="139"/>
      <c r="E57" s="139"/>
      <c r="F57" s="139"/>
      <c r="G57" s="139"/>
      <c r="H57" s="139"/>
      <c r="I57" s="139"/>
    </row>
    <row r="58" spans="1:9" ht="33" thickBot="1" x14ac:dyDescent="0.3">
      <c r="A58" s="112" t="s">
        <v>48</v>
      </c>
      <c r="B58" s="113" t="s">
        <v>51</v>
      </c>
      <c r="C58" s="113" t="s">
        <v>52</v>
      </c>
      <c r="D58" s="114"/>
      <c r="E58" s="134" t="s">
        <v>60</v>
      </c>
      <c r="F58" s="115"/>
      <c r="G58" s="134" t="s">
        <v>346</v>
      </c>
      <c r="H58" s="115"/>
      <c r="I58" s="135" t="s">
        <v>168</v>
      </c>
    </row>
    <row r="59" spans="1:9" x14ac:dyDescent="0.25">
      <c r="A59" s="136"/>
      <c r="B59" s="126"/>
      <c r="C59" s="126"/>
      <c r="D59" s="126"/>
      <c r="E59" s="127"/>
      <c r="F59" s="126"/>
      <c r="G59" s="127"/>
      <c r="H59" s="126"/>
      <c r="I59" s="128"/>
    </row>
    <row r="60" spans="1:9" x14ac:dyDescent="0.25">
      <c r="A60" s="489" t="s">
        <v>49</v>
      </c>
      <c r="B60" s="467" t="s">
        <v>53</v>
      </c>
      <c r="C60" s="490" t="s">
        <v>56</v>
      </c>
      <c r="D60" s="467"/>
      <c r="E60" s="116">
        <v>-14</v>
      </c>
      <c r="F60" s="117"/>
      <c r="G60" s="116">
        <v>3</v>
      </c>
      <c r="H60" s="118"/>
      <c r="I60" s="142">
        <v>-0.04</v>
      </c>
    </row>
    <row r="61" spans="1:9" x14ac:dyDescent="0.25">
      <c r="A61" s="137" t="s">
        <v>57</v>
      </c>
      <c r="B61" s="129" t="s">
        <v>77</v>
      </c>
      <c r="C61" s="130" t="s">
        <v>54</v>
      </c>
      <c r="D61" s="130"/>
      <c r="E61" s="131">
        <v>-27</v>
      </c>
      <c r="F61" s="132"/>
      <c r="G61" s="131">
        <v>7</v>
      </c>
      <c r="H61" s="133"/>
      <c r="I61" s="143">
        <v>-0.06</v>
      </c>
    </row>
    <row r="62" spans="1:9" x14ac:dyDescent="0.25">
      <c r="A62" s="489" t="s">
        <v>287</v>
      </c>
      <c r="B62" s="467" t="s">
        <v>220</v>
      </c>
      <c r="C62" s="490" t="s">
        <v>55</v>
      </c>
      <c r="D62" s="467"/>
      <c r="E62" s="119">
        <v>-14</v>
      </c>
      <c r="F62" s="120"/>
      <c r="G62" s="119">
        <v>3</v>
      </c>
      <c r="H62" s="121"/>
      <c r="I62" s="144">
        <v>-3.2169278996865204E-2</v>
      </c>
    </row>
    <row r="63" spans="1:9" x14ac:dyDescent="0.25">
      <c r="A63" s="137" t="s">
        <v>356</v>
      </c>
      <c r="B63" s="129" t="s">
        <v>77</v>
      </c>
      <c r="C63" s="130" t="s">
        <v>106</v>
      </c>
      <c r="D63" s="130"/>
      <c r="E63" s="131">
        <v>308</v>
      </c>
      <c r="F63" s="132"/>
      <c r="G63" s="131">
        <v>-80</v>
      </c>
      <c r="H63" s="133"/>
      <c r="I63" s="143">
        <v>0.71</v>
      </c>
    </row>
    <row r="64" spans="1:9" x14ac:dyDescent="0.25">
      <c r="A64" s="489" t="s">
        <v>376</v>
      </c>
      <c r="B64" s="467" t="s">
        <v>220</v>
      </c>
      <c r="C64" s="490" t="s">
        <v>55</v>
      </c>
      <c r="D64" s="467"/>
      <c r="E64" s="119">
        <v>-18</v>
      </c>
      <c r="F64" s="120"/>
      <c r="G64" s="119">
        <v>5</v>
      </c>
      <c r="H64" s="121"/>
      <c r="I64" s="144">
        <v>-0.04</v>
      </c>
    </row>
    <row r="65" spans="1:9" x14ac:dyDescent="0.25">
      <c r="A65" s="137" t="s">
        <v>379</v>
      </c>
      <c r="B65" s="129" t="s">
        <v>382</v>
      </c>
      <c r="C65" s="130" t="s">
        <v>385</v>
      </c>
      <c r="D65" s="130"/>
      <c r="E65" s="131">
        <v>-75</v>
      </c>
      <c r="F65" s="132"/>
      <c r="G65" s="131"/>
      <c r="H65" s="133"/>
      <c r="I65" s="143">
        <v>-0.23</v>
      </c>
    </row>
    <row r="66" spans="1:9" x14ac:dyDescent="0.25">
      <c r="A66" s="489" t="s">
        <v>380</v>
      </c>
      <c r="B66" s="467" t="s">
        <v>383</v>
      </c>
      <c r="C66" s="490" t="s">
        <v>384</v>
      </c>
      <c r="D66" s="467"/>
      <c r="E66" s="119">
        <v>-11</v>
      </c>
      <c r="F66" s="120"/>
      <c r="G66" s="119">
        <v>3</v>
      </c>
      <c r="H66" s="121"/>
      <c r="I66" s="144">
        <v>-0.03</v>
      </c>
    </row>
    <row r="67" spans="1:9" x14ac:dyDescent="0.25">
      <c r="A67" s="137" t="s">
        <v>381</v>
      </c>
      <c r="B67" s="129" t="s">
        <v>220</v>
      </c>
      <c r="C67" s="130" t="s">
        <v>54</v>
      </c>
      <c r="D67" s="130"/>
      <c r="E67" s="131">
        <v>-14</v>
      </c>
      <c r="F67" s="132"/>
      <c r="G67" s="131">
        <v>4</v>
      </c>
      <c r="H67" s="133"/>
      <c r="I67" s="143">
        <v>-0.03</v>
      </c>
    </row>
    <row r="68" spans="1:9" ht="15.75" thickBot="1" x14ac:dyDescent="0.3">
      <c r="A68" s="122" t="s">
        <v>58</v>
      </c>
      <c r="B68" s="123"/>
      <c r="C68" s="123"/>
      <c r="D68" s="123"/>
      <c r="E68" s="491">
        <v>135</v>
      </c>
      <c r="F68" s="124"/>
      <c r="G68" s="491">
        <v>-55</v>
      </c>
      <c r="H68" s="125"/>
      <c r="I68" s="478">
        <v>0.24783072100313477</v>
      </c>
    </row>
    <row r="69" spans="1:9" ht="15.75" thickTop="1" x14ac:dyDescent="0.25">
      <c r="A69" s="468"/>
      <c r="B69" s="139"/>
      <c r="C69" s="139"/>
      <c r="D69" s="139"/>
      <c r="E69" s="138"/>
      <c r="F69" s="140"/>
      <c r="G69" s="138"/>
      <c r="H69" s="141"/>
      <c r="I69" s="495"/>
    </row>
    <row r="70" spans="1:9" x14ac:dyDescent="0.25">
      <c r="A70" s="468"/>
      <c r="B70" s="139"/>
      <c r="C70" s="139"/>
      <c r="D70" s="139"/>
      <c r="E70" s="138"/>
      <c r="F70" s="140"/>
      <c r="G70" s="138"/>
      <c r="H70" s="141"/>
      <c r="I70" s="495"/>
    </row>
    <row r="71" spans="1:9" x14ac:dyDescent="0.25">
      <c r="A71" s="139"/>
      <c r="B71" s="139"/>
      <c r="C71" s="516" t="s">
        <v>360</v>
      </c>
      <c r="D71" s="139"/>
      <c r="E71" s="139"/>
      <c r="F71" s="139"/>
      <c r="G71" s="139"/>
      <c r="H71" s="139"/>
      <c r="I71" s="139"/>
    </row>
    <row r="72" spans="1:9" ht="33" thickBot="1" x14ac:dyDescent="0.3">
      <c r="A72" s="112" t="s">
        <v>48</v>
      </c>
      <c r="B72" s="113" t="s">
        <v>51</v>
      </c>
      <c r="C72" s="113" t="s">
        <v>52</v>
      </c>
      <c r="D72" s="114"/>
      <c r="E72" s="134" t="s">
        <v>60</v>
      </c>
      <c r="F72" s="115"/>
      <c r="G72" s="134" t="s">
        <v>346</v>
      </c>
      <c r="H72" s="115"/>
      <c r="I72" s="135" t="s">
        <v>168</v>
      </c>
    </row>
    <row r="73" spans="1:9" x14ac:dyDescent="0.25">
      <c r="A73" s="136"/>
      <c r="B73" s="126"/>
      <c r="C73" s="126"/>
      <c r="D73" s="126"/>
      <c r="E73" s="127"/>
      <c r="F73" s="126"/>
      <c r="G73" s="127"/>
      <c r="H73" s="126"/>
      <c r="I73" s="128"/>
    </row>
    <row r="74" spans="1:9" x14ac:dyDescent="0.25">
      <c r="A74" s="489" t="s">
        <v>49</v>
      </c>
      <c r="B74" s="467" t="s">
        <v>53</v>
      </c>
      <c r="C74" s="490" t="s">
        <v>56</v>
      </c>
      <c r="D74" s="467"/>
      <c r="E74" s="116">
        <v>169</v>
      </c>
      <c r="F74" s="117"/>
      <c r="G74" s="116">
        <v>-44.823000000000008</v>
      </c>
      <c r="H74" s="118"/>
      <c r="I74" s="142">
        <v>0.38926959247648901</v>
      </c>
    </row>
    <row r="75" spans="1:9" x14ac:dyDescent="0.25">
      <c r="A75" s="137" t="s">
        <v>57</v>
      </c>
      <c r="B75" s="129" t="s">
        <v>77</v>
      </c>
      <c r="C75" s="130" t="s">
        <v>54</v>
      </c>
      <c r="D75" s="130"/>
      <c r="E75" s="131">
        <v>51</v>
      </c>
      <c r="F75" s="132"/>
      <c r="G75" s="131">
        <v>-13.617000000000001</v>
      </c>
      <c r="H75" s="133"/>
      <c r="I75" s="143">
        <v>0.11493808777429465</v>
      </c>
    </row>
    <row r="76" spans="1:9" ht="14.65" customHeight="1" x14ac:dyDescent="0.25">
      <c r="A76" s="489" t="s">
        <v>287</v>
      </c>
      <c r="B76" s="467" t="s">
        <v>220</v>
      </c>
      <c r="C76" s="490" t="s">
        <v>55</v>
      </c>
      <c r="D76" s="467"/>
      <c r="E76" s="119">
        <v>-14</v>
      </c>
      <c r="F76" s="120"/>
      <c r="G76" s="119">
        <v>3.7380000000000004</v>
      </c>
      <c r="H76" s="121"/>
      <c r="I76" s="144">
        <v>-3.2169278996865204E-2</v>
      </c>
    </row>
    <row r="77" spans="1:9" ht="14.65" customHeight="1" x14ac:dyDescent="0.25">
      <c r="A77" s="137" t="s">
        <v>356</v>
      </c>
      <c r="B77" s="129" t="s">
        <v>77</v>
      </c>
      <c r="C77" s="130" t="s">
        <v>106</v>
      </c>
      <c r="D77" s="130"/>
      <c r="E77" s="131">
        <v>216</v>
      </c>
      <c r="F77" s="132"/>
      <c r="G77" s="131">
        <v>-57.672000000000004</v>
      </c>
      <c r="H77" s="133"/>
      <c r="I77" s="143">
        <v>0.49632601880877741</v>
      </c>
    </row>
    <row r="78" spans="1:9" x14ac:dyDescent="0.25">
      <c r="A78" s="489" t="s">
        <v>315</v>
      </c>
      <c r="B78" s="490" t="s">
        <v>220</v>
      </c>
      <c r="C78" s="467" t="s">
        <v>55</v>
      </c>
      <c r="D78" s="467"/>
      <c r="E78" s="119">
        <v>-44</v>
      </c>
      <c r="F78" s="120"/>
      <c r="G78" s="119">
        <v>11.748000000000001</v>
      </c>
      <c r="H78" s="121"/>
      <c r="I78" s="144">
        <v>-0.10110344827586205</v>
      </c>
    </row>
    <row r="79" spans="1:9" x14ac:dyDescent="0.25">
      <c r="A79" s="137" t="s">
        <v>376</v>
      </c>
      <c r="B79" s="129" t="s">
        <v>220</v>
      </c>
      <c r="C79" s="130" t="s">
        <v>55</v>
      </c>
      <c r="D79" s="130"/>
      <c r="E79" s="131">
        <v>-32</v>
      </c>
      <c r="F79" s="132"/>
      <c r="G79" s="131">
        <v>8.5440000000000005</v>
      </c>
      <c r="H79" s="133"/>
      <c r="I79" s="143">
        <v>-7.352978056426332E-2</v>
      </c>
    </row>
    <row r="80" spans="1:9" x14ac:dyDescent="0.25">
      <c r="A80" s="489" t="s">
        <v>336</v>
      </c>
      <c r="B80" s="490" t="s">
        <v>220</v>
      </c>
      <c r="C80" s="467" t="s">
        <v>106</v>
      </c>
      <c r="D80" s="467"/>
      <c r="E80" s="119">
        <v>-7</v>
      </c>
      <c r="F80" s="120"/>
      <c r="G80" s="119">
        <v>1.8690000000000002</v>
      </c>
      <c r="H80" s="121"/>
      <c r="I80" s="144">
        <v>-1.6084639498432602E-2</v>
      </c>
    </row>
    <row r="81" spans="1:9" ht="15.75" thickBot="1" x14ac:dyDescent="0.3">
      <c r="A81" s="122" t="s">
        <v>58</v>
      </c>
      <c r="B81" s="123"/>
      <c r="C81" s="123"/>
      <c r="D81" s="123"/>
      <c r="E81" s="491">
        <v>339</v>
      </c>
      <c r="F81" s="124"/>
      <c r="G81" s="491">
        <v>-90.213000000000022</v>
      </c>
      <c r="H81" s="125"/>
      <c r="I81" s="478">
        <v>0.77764655172413788</v>
      </c>
    </row>
    <row r="82" spans="1:9" ht="15.75" thickTop="1" x14ac:dyDescent="0.25">
      <c r="A82" s="468"/>
      <c r="B82" s="139"/>
      <c r="C82" s="139"/>
      <c r="D82" s="139"/>
      <c r="E82" s="138"/>
      <c r="F82" s="140"/>
      <c r="G82" s="138"/>
      <c r="H82" s="141"/>
      <c r="I82" s="495"/>
    </row>
    <row r="83" spans="1:9" x14ac:dyDescent="0.25">
      <c r="A83" s="468"/>
      <c r="B83" s="139"/>
      <c r="C83" s="139"/>
      <c r="D83" s="139"/>
      <c r="E83" s="138"/>
      <c r="F83" s="140"/>
      <c r="G83" s="138"/>
      <c r="H83" s="141"/>
      <c r="I83" s="495"/>
    </row>
    <row r="84" spans="1:9" x14ac:dyDescent="0.25">
      <c r="A84" s="145"/>
      <c r="B84" s="145"/>
      <c r="C84" s="516" t="s">
        <v>359</v>
      </c>
      <c r="D84" s="145"/>
      <c r="E84" s="145"/>
      <c r="F84" s="145"/>
      <c r="G84" s="145"/>
      <c r="H84" s="145"/>
      <c r="I84" s="145"/>
    </row>
    <row r="85" spans="1:9" ht="33" thickBot="1" x14ac:dyDescent="0.3">
      <c r="A85" s="112" t="s">
        <v>48</v>
      </c>
      <c r="B85" s="113" t="s">
        <v>51</v>
      </c>
      <c r="C85" s="113" t="s">
        <v>52</v>
      </c>
      <c r="D85" s="114"/>
      <c r="E85" s="134" t="s">
        <v>60</v>
      </c>
      <c r="F85" s="115"/>
      <c r="G85" s="134" t="s">
        <v>346</v>
      </c>
      <c r="H85" s="115"/>
      <c r="I85" s="135" t="s">
        <v>168</v>
      </c>
    </row>
    <row r="86" spans="1:9" x14ac:dyDescent="0.25">
      <c r="A86" s="136"/>
      <c r="B86" s="126"/>
      <c r="C86" s="126"/>
      <c r="D86" s="126"/>
      <c r="E86" s="127"/>
      <c r="F86" s="126"/>
      <c r="G86" s="127"/>
      <c r="H86" s="126"/>
      <c r="I86" s="128"/>
    </row>
    <row r="87" spans="1:9" x14ac:dyDescent="0.25">
      <c r="A87" s="489" t="s">
        <v>49</v>
      </c>
      <c r="B87" s="467" t="s">
        <v>53</v>
      </c>
      <c r="C87" s="490" t="s">
        <v>56</v>
      </c>
      <c r="D87" s="467"/>
      <c r="E87" s="116">
        <v>148</v>
      </c>
      <c r="F87" s="117"/>
      <c r="G87" s="116">
        <v>-42.972000000000001</v>
      </c>
      <c r="H87" s="118"/>
      <c r="I87" s="142">
        <v>0.3300691389063482</v>
      </c>
    </row>
    <row r="88" spans="1:9" x14ac:dyDescent="0.25">
      <c r="A88" s="137" t="s">
        <v>57</v>
      </c>
      <c r="B88" s="129" t="s">
        <v>77</v>
      </c>
      <c r="C88" s="130" t="s">
        <v>54</v>
      </c>
      <c r="D88" s="130"/>
      <c r="E88" s="131">
        <v>59</v>
      </c>
      <c r="F88" s="132"/>
      <c r="G88" s="131">
        <v>-17.050999999999998</v>
      </c>
      <c r="H88" s="133"/>
      <c r="I88" s="143">
        <v>0.13183218101822752</v>
      </c>
    </row>
    <row r="89" spans="1:9" x14ac:dyDescent="0.25">
      <c r="A89" s="489" t="s">
        <v>287</v>
      </c>
      <c r="B89" s="467" t="s">
        <v>220</v>
      </c>
      <c r="C89" s="490" t="s">
        <v>55</v>
      </c>
      <c r="D89" s="467"/>
      <c r="E89" s="119">
        <v>-14</v>
      </c>
      <c r="F89" s="120"/>
      <c r="G89" s="119">
        <v>3.4459999999999993</v>
      </c>
      <c r="H89" s="121"/>
      <c r="I89" s="144">
        <v>-3.3167818981772471E-2</v>
      </c>
    </row>
    <row r="90" spans="1:9" x14ac:dyDescent="0.25">
      <c r="A90" s="137" t="s">
        <v>356</v>
      </c>
      <c r="B90" s="129" t="s">
        <v>77</v>
      </c>
      <c r="C90" s="130" t="s">
        <v>106</v>
      </c>
      <c r="D90" s="130"/>
      <c r="E90" s="131">
        <v>-117</v>
      </c>
      <c r="F90" s="132"/>
      <c r="G90" s="131">
        <v>33.912999999999997</v>
      </c>
      <c r="H90" s="133"/>
      <c r="I90" s="143">
        <v>-0.26111565053425523</v>
      </c>
    </row>
    <row r="91" spans="1:9" x14ac:dyDescent="0.25">
      <c r="A91" s="489" t="s">
        <v>315</v>
      </c>
      <c r="B91" s="490" t="s">
        <v>220</v>
      </c>
      <c r="C91" s="467" t="s">
        <v>55</v>
      </c>
      <c r="D91" s="467"/>
      <c r="E91" s="119">
        <v>-2</v>
      </c>
      <c r="F91" s="120"/>
      <c r="G91" s="119">
        <v>0.57799999999999996</v>
      </c>
      <c r="H91" s="121"/>
      <c r="I91" s="144">
        <v>-4.4688874921433065E-3</v>
      </c>
    </row>
    <row r="92" spans="1:9" x14ac:dyDescent="0.25">
      <c r="A92" s="137" t="s">
        <v>50</v>
      </c>
      <c r="B92" s="129" t="s">
        <v>53</v>
      </c>
      <c r="C92" s="130" t="s">
        <v>78</v>
      </c>
      <c r="D92" s="130"/>
      <c r="E92" s="131">
        <v>0</v>
      </c>
      <c r="F92" s="132"/>
      <c r="G92" s="131">
        <v>30</v>
      </c>
      <c r="H92" s="133"/>
      <c r="I92" s="143">
        <v>9.4280326838466377E-2</v>
      </c>
    </row>
    <row r="93" spans="1:9" ht="15.75" thickBot="1" x14ac:dyDescent="0.3">
      <c r="A93" s="122" t="s">
        <v>58</v>
      </c>
      <c r="B93" s="123"/>
      <c r="C93" s="123"/>
      <c r="D93" s="123"/>
      <c r="E93" s="491">
        <v>74</v>
      </c>
      <c r="F93" s="124"/>
      <c r="G93" s="491">
        <v>7.9139999999999979</v>
      </c>
      <c r="H93" s="125"/>
      <c r="I93" s="478">
        <v>0.25742928975487112</v>
      </c>
    </row>
    <row r="94" spans="1:9" ht="19.5" thickTop="1" x14ac:dyDescent="0.3">
      <c r="A94" s="10"/>
    </row>
    <row r="95" spans="1:9" ht="18.75" x14ac:dyDescent="0.3">
      <c r="A95" s="10"/>
    </row>
    <row r="96" spans="1:9" x14ac:dyDescent="0.25">
      <c r="A96" s="145"/>
      <c r="B96" s="145"/>
      <c r="C96" s="484" t="s">
        <v>352</v>
      </c>
      <c r="D96" s="145"/>
      <c r="E96" s="145"/>
      <c r="F96" s="145"/>
      <c r="G96" s="145"/>
      <c r="H96" s="145"/>
      <c r="I96" s="145"/>
    </row>
    <row r="97" spans="1:9" ht="33" thickBot="1" x14ac:dyDescent="0.3">
      <c r="A97" s="112" t="s">
        <v>48</v>
      </c>
      <c r="B97" s="113" t="s">
        <v>51</v>
      </c>
      <c r="C97" s="113" t="s">
        <v>52</v>
      </c>
      <c r="D97" s="114"/>
      <c r="E97" s="134" t="s">
        <v>60</v>
      </c>
      <c r="F97" s="115"/>
      <c r="G97" s="134" t="s">
        <v>346</v>
      </c>
      <c r="H97" s="115"/>
      <c r="I97" s="135" t="s">
        <v>168</v>
      </c>
    </row>
    <row r="98" spans="1:9" x14ac:dyDescent="0.25">
      <c r="A98" s="136"/>
      <c r="B98" s="126"/>
      <c r="C98" s="126"/>
      <c r="D98" s="126"/>
      <c r="E98" s="127"/>
      <c r="F98" s="126"/>
      <c r="G98" s="127"/>
      <c r="H98" s="126"/>
      <c r="I98" s="128"/>
    </row>
    <row r="99" spans="1:9" x14ac:dyDescent="0.25">
      <c r="A99" s="489" t="s">
        <v>49</v>
      </c>
      <c r="B99" s="467" t="s">
        <v>53</v>
      </c>
      <c r="C99" s="490" t="s">
        <v>56</v>
      </c>
      <c r="D99" s="467"/>
      <c r="E99" s="116">
        <v>-390</v>
      </c>
      <c r="F99" s="117"/>
      <c r="G99" s="116">
        <v>75</v>
      </c>
      <c r="H99" s="118"/>
      <c r="I99" s="142">
        <v>-0.99</v>
      </c>
    </row>
    <row r="100" spans="1:9" ht="15" customHeight="1" x14ac:dyDescent="0.25">
      <c r="A100" s="137" t="s">
        <v>57</v>
      </c>
      <c r="B100" s="129" t="s">
        <v>77</v>
      </c>
      <c r="C100" s="130" t="s">
        <v>54</v>
      </c>
      <c r="D100" s="130"/>
      <c r="E100" s="131">
        <v>-80</v>
      </c>
      <c r="F100" s="132"/>
      <c r="G100" s="131">
        <v>15</v>
      </c>
      <c r="H100" s="133"/>
      <c r="I100" s="143">
        <v>-0.19897017268445841</v>
      </c>
    </row>
    <row r="101" spans="1:9" x14ac:dyDescent="0.25">
      <c r="A101" s="489" t="s">
        <v>287</v>
      </c>
      <c r="B101" s="467" t="s">
        <v>220</v>
      </c>
      <c r="C101" s="490" t="s">
        <v>55</v>
      </c>
      <c r="D101" s="467"/>
      <c r="E101" s="119">
        <v>-13</v>
      </c>
      <c r="F101" s="120"/>
      <c r="G101" s="119">
        <v>2.2879999999999998</v>
      </c>
      <c r="H101" s="121"/>
      <c r="I101" s="144">
        <v>-3.5632653061224491E-2</v>
      </c>
    </row>
    <row r="102" spans="1:9" x14ac:dyDescent="0.25">
      <c r="A102" s="137" t="s">
        <v>325</v>
      </c>
      <c r="B102" s="129" t="s">
        <v>99</v>
      </c>
      <c r="C102" s="130" t="s">
        <v>54</v>
      </c>
      <c r="D102" s="130"/>
      <c r="E102" s="131">
        <v>9</v>
      </c>
      <c r="F102" s="132"/>
      <c r="G102" s="131">
        <v>-1.5839999999999999</v>
      </c>
      <c r="H102" s="133"/>
      <c r="I102" s="143">
        <v>2.3284144427001573E-2</v>
      </c>
    </row>
    <row r="103" spans="1:9" x14ac:dyDescent="0.25">
      <c r="A103" s="489" t="s">
        <v>336</v>
      </c>
      <c r="B103" s="490" t="s">
        <v>220</v>
      </c>
      <c r="C103" s="467" t="s">
        <v>106</v>
      </c>
      <c r="D103" s="467"/>
      <c r="E103" s="119">
        <v>-5</v>
      </c>
      <c r="F103" s="120"/>
      <c r="G103" s="119">
        <v>0.87999999999999989</v>
      </c>
      <c r="H103" s="121"/>
      <c r="I103" s="144">
        <v>-1.2935635792778651E-2</v>
      </c>
    </row>
    <row r="104" spans="1:9" x14ac:dyDescent="0.25">
      <c r="A104" s="137" t="s">
        <v>315</v>
      </c>
      <c r="B104" s="129" t="s">
        <v>220</v>
      </c>
      <c r="C104" s="130" t="s">
        <v>55</v>
      </c>
      <c r="D104" s="130"/>
      <c r="E104" s="131">
        <v>-23</v>
      </c>
      <c r="F104" s="132"/>
      <c r="G104" s="131">
        <v>4.048</v>
      </c>
      <c r="H104" s="133"/>
      <c r="I104" s="143">
        <v>-5.9503924646781781E-2</v>
      </c>
    </row>
    <row r="105" spans="1:9" x14ac:dyDescent="0.25">
      <c r="A105" s="489" t="s">
        <v>354</v>
      </c>
      <c r="B105" s="490" t="s">
        <v>220</v>
      </c>
      <c r="C105" s="467" t="s">
        <v>54</v>
      </c>
      <c r="D105" s="467"/>
      <c r="E105" s="119">
        <v>-52</v>
      </c>
      <c r="F105" s="120"/>
      <c r="G105" s="119">
        <v>10</v>
      </c>
      <c r="H105" s="121"/>
      <c r="I105" s="144">
        <v>-0.13453061224489796</v>
      </c>
    </row>
    <row r="106" spans="1:9" x14ac:dyDescent="0.25">
      <c r="A106" s="137" t="s">
        <v>355</v>
      </c>
      <c r="B106" s="129" t="s">
        <v>220</v>
      </c>
      <c r="C106" s="130" t="s">
        <v>106</v>
      </c>
      <c r="D106" s="130"/>
      <c r="E106" s="131">
        <v>522</v>
      </c>
      <c r="F106" s="132"/>
      <c r="G106" s="131">
        <v>-43</v>
      </c>
      <c r="H106" s="133"/>
      <c r="I106" s="143">
        <v>1.5059246467817897</v>
      </c>
    </row>
    <row r="107" spans="1:9" ht="15" customHeight="1" x14ac:dyDescent="0.25">
      <c r="A107" s="489" t="s">
        <v>356</v>
      </c>
      <c r="B107" s="490" t="s">
        <v>77</v>
      </c>
      <c r="C107" s="467" t="s">
        <v>106</v>
      </c>
      <c r="D107" s="467"/>
      <c r="E107" s="119">
        <v>28</v>
      </c>
      <c r="F107" s="120"/>
      <c r="G107" s="119">
        <v>-4.9279999999999999</v>
      </c>
      <c r="H107" s="121"/>
      <c r="I107" s="144">
        <v>7.2439560439560444E-2</v>
      </c>
    </row>
    <row r="108" spans="1:9" ht="15" customHeight="1" x14ac:dyDescent="0.25">
      <c r="A108" s="501" t="s">
        <v>315</v>
      </c>
      <c r="B108" s="502" t="s">
        <v>1</v>
      </c>
      <c r="C108" s="503" t="s">
        <v>55</v>
      </c>
      <c r="D108" s="503"/>
      <c r="E108" s="504">
        <v>7</v>
      </c>
      <c r="F108" s="505"/>
      <c r="G108" s="504">
        <v>-1.232</v>
      </c>
      <c r="H108" s="506"/>
      <c r="I108" s="507">
        <v>1.8109890109890111E-2</v>
      </c>
    </row>
    <row r="109" spans="1:9" ht="15" customHeight="1" x14ac:dyDescent="0.25">
      <c r="A109" s="508" t="s">
        <v>357</v>
      </c>
      <c r="B109" s="509" t="s">
        <v>220</v>
      </c>
      <c r="C109" s="510" t="s">
        <v>358</v>
      </c>
      <c r="D109" s="510"/>
      <c r="E109" s="511">
        <v>-43</v>
      </c>
      <c r="F109" s="512"/>
      <c r="G109" s="511">
        <v>8.9550000000000001</v>
      </c>
      <c r="H109" s="513"/>
      <c r="I109" s="514">
        <v>-0.11089167974882261</v>
      </c>
    </row>
    <row r="110" spans="1:9" ht="15" customHeight="1" thickBot="1" x14ac:dyDescent="0.3">
      <c r="A110" s="122" t="s">
        <v>58</v>
      </c>
      <c r="B110" s="123"/>
      <c r="C110" s="123"/>
      <c r="D110" s="123"/>
      <c r="E110" s="491">
        <v>-40</v>
      </c>
      <c r="F110" s="124"/>
      <c r="G110" s="491">
        <v>65.426999999999992</v>
      </c>
      <c r="H110" s="125"/>
      <c r="I110" s="478">
        <v>7.7293563579277941E-2</v>
      </c>
    </row>
    <row r="111" spans="1:9" ht="15" customHeight="1" thickTop="1" x14ac:dyDescent="0.25">
      <c r="A111" s="468"/>
      <c r="B111" s="139"/>
      <c r="C111" s="139"/>
      <c r="D111" s="139"/>
      <c r="E111" s="138"/>
      <c r="F111" s="140"/>
      <c r="G111" s="138"/>
      <c r="H111" s="141"/>
      <c r="I111" s="495"/>
    </row>
    <row r="112" spans="1:9" x14ac:dyDescent="0.25">
      <c r="A112" s="145"/>
      <c r="B112" s="145"/>
      <c r="C112" s="484" t="s">
        <v>351</v>
      </c>
      <c r="D112" s="145"/>
      <c r="E112" s="145"/>
      <c r="F112" s="145"/>
      <c r="G112" s="145"/>
      <c r="H112" s="145"/>
      <c r="I112" s="145"/>
    </row>
    <row r="113" spans="1:9" ht="33" thickBot="1" x14ac:dyDescent="0.3">
      <c r="A113" s="112" t="s">
        <v>48</v>
      </c>
      <c r="B113" s="113" t="s">
        <v>51</v>
      </c>
      <c r="C113" s="113" t="s">
        <v>52</v>
      </c>
      <c r="D113" s="114"/>
      <c r="E113" s="134" t="s">
        <v>60</v>
      </c>
      <c r="F113" s="115"/>
      <c r="G113" s="134" t="s">
        <v>346</v>
      </c>
      <c r="H113" s="115"/>
      <c r="I113" s="135" t="s">
        <v>168</v>
      </c>
    </row>
    <row r="114" spans="1:9" x14ac:dyDescent="0.25">
      <c r="A114" s="136"/>
      <c r="B114" s="126"/>
      <c r="C114" s="126"/>
      <c r="D114" s="126"/>
      <c r="E114" s="127"/>
      <c r="F114" s="126"/>
      <c r="G114" s="127"/>
      <c r="H114" s="126"/>
      <c r="I114" s="128"/>
    </row>
    <row r="115" spans="1:9" x14ac:dyDescent="0.25">
      <c r="A115" s="489" t="s">
        <v>49</v>
      </c>
      <c r="B115" s="467" t="s">
        <v>53</v>
      </c>
      <c r="C115" s="490" t="s">
        <v>56</v>
      </c>
      <c r="D115" s="467"/>
      <c r="E115" s="116">
        <v>111</v>
      </c>
      <c r="F115" s="117"/>
      <c r="G115" s="116">
        <v>-35</v>
      </c>
      <c r="H115" s="118"/>
      <c r="I115" s="142">
        <v>0.22474765184721354</v>
      </c>
    </row>
    <row r="116" spans="1:9" x14ac:dyDescent="0.25">
      <c r="A116" s="137" t="s">
        <v>57</v>
      </c>
      <c r="B116" s="129" t="s">
        <v>77</v>
      </c>
      <c r="C116" s="130" t="s">
        <v>54</v>
      </c>
      <c r="D116" s="130"/>
      <c r="E116" s="131">
        <v>38</v>
      </c>
      <c r="F116" s="132"/>
      <c r="G116" s="131">
        <v>-11</v>
      </c>
      <c r="H116" s="133"/>
      <c r="I116" s="143">
        <v>8.743143393863495E-2</v>
      </c>
    </row>
    <row r="117" spans="1:9" x14ac:dyDescent="0.25">
      <c r="A117" s="489" t="s">
        <v>287</v>
      </c>
      <c r="B117" s="467" t="s">
        <v>220</v>
      </c>
      <c r="C117" s="490" t="s">
        <v>55</v>
      </c>
      <c r="D117" s="467"/>
      <c r="E117" s="119">
        <v>-15</v>
      </c>
      <c r="F117" s="120"/>
      <c r="G117" s="119">
        <v>5</v>
      </c>
      <c r="H117" s="121"/>
      <c r="I117" s="144">
        <v>-3.2686286787726997E-2</v>
      </c>
    </row>
    <row r="118" spans="1:9" x14ac:dyDescent="0.25">
      <c r="A118" s="137" t="s">
        <v>325</v>
      </c>
      <c r="B118" s="129" t="s">
        <v>99</v>
      </c>
      <c r="C118" s="130" t="s">
        <v>54</v>
      </c>
      <c r="D118" s="130"/>
      <c r="E118" s="131">
        <v>6</v>
      </c>
      <c r="F118" s="132"/>
      <c r="G118" s="131">
        <v>-2</v>
      </c>
      <c r="H118" s="133"/>
      <c r="I118" s="143">
        <v>1.3074514715090796E-2</v>
      </c>
    </row>
    <row r="119" spans="1:9" x14ac:dyDescent="0.25">
      <c r="A119" s="489" t="s">
        <v>336</v>
      </c>
      <c r="B119" s="490" t="s">
        <v>220</v>
      </c>
      <c r="C119" s="467" t="s">
        <v>106</v>
      </c>
      <c r="D119" s="467"/>
      <c r="E119" s="119">
        <v>5</v>
      </c>
      <c r="F119" s="120"/>
      <c r="G119" s="119">
        <v>-2</v>
      </c>
      <c r="H119" s="121"/>
      <c r="I119" s="144">
        <v>9.0169067000626171E-3</v>
      </c>
    </row>
    <row r="120" spans="1:9" x14ac:dyDescent="0.25">
      <c r="A120" s="137" t="s">
        <v>315</v>
      </c>
      <c r="B120" s="129" t="s">
        <v>220</v>
      </c>
      <c r="C120" s="130" t="s">
        <v>55</v>
      </c>
      <c r="D120" s="130"/>
      <c r="E120" s="131">
        <v>-102</v>
      </c>
      <c r="F120" s="132"/>
      <c r="G120" s="131">
        <v>31</v>
      </c>
      <c r="H120" s="133"/>
      <c r="I120" s="143">
        <v>-0.22226675015654354</v>
      </c>
    </row>
    <row r="121" spans="1:9" x14ac:dyDescent="0.25">
      <c r="A121" s="489" t="s">
        <v>337</v>
      </c>
      <c r="B121" s="490" t="s">
        <v>220</v>
      </c>
      <c r="C121" s="467" t="s">
        <v>55</v>
      </c>
      <c r="D121" s="467"/>
      <c r="E121" s="119">
        <v>-20</v>
      </c>
      <c r="F121" s="120"/>
      <c r="G121" s="119">
        <v>6</v>
      </c>
      <c r="H121" s="121"/>
      <c r="I121" s="144">
        <v>-4.3581715716969317E-2</v>
      </c>
    </row>
    <row r="122" spans="1:9" ht="15.75" thickBot="1" x14ac:dyDescent="0.3">
      <c r="A122" s="122" t="s">
        <v>58</v>
      </c>
      <c r="B122" s="123"/>
      <c r="C122" s="123"/>
      <c r="D122" s="123"/>
      <c r="E122" s="491">
        <v>23</v>
      </c>
      <c r="F122" s="124"/>
      <c r="G122" s="491">
        <v>-8</v>
      </c>
      <c r="H122" s="125"/>
      <c r="I122" s="478">
        <v>3.573575453976207E-2</v>
      </c>
    </row>
    <row r="123" spans="1:9" ht="15.75" thickTop="1" x14ac:dyDescent="0.25">
      <c r="A123" s="468"/>
      <c r="B123" s="139"/>
      <c r="C123" s="139"/>
      <c r="D123" s="139"/>
      <c r="E123" s="138"/>
      <c r="F123" s="140"/>
      <c r="G123" s="138"/>
      <c r="H123" s="141"/>
      <c r="I123" s="495"/>
    </row>
    <row r="124" spans="1:9" x14ac:dyDescent="0.25">
      <c r="A124" s="468"/>
      <c r="B124" s="139"/>
      <c r="C124" s="139"/>
      <c r="D124" s="139"/>
      <c r="E124" s="138"/>
      <c r="F124" s="140"/>
      <c r="G124" s="138"/>
      <c r="H124" s="141"/>
      <c r="I124" s="495"/>
    </row>
  </sheetData>
  <mergeCells count="3">
    <mergeCell ref="A1:I1"/>
    <mergeCell ref="A2:I2"/>
    <mergeCell ref="A3:I3"/>
  </mergeCells>
  <dataValidations count="1">
    <dataValidation type="list" allowBlank="1" showInputMessage="1" showErrorMessage="1" sqref="M1" xr:uid="{00000000-0002-0000-0700-000000000000}">
      <formula1>#REF!</formula1>
    </dataValidation>
  </dataValidations>
  <pageMargins left="0.7" right="0.7" top="0.75" bottom="0.75" header="0.3" footer="0.3"/>
  <pageSetup scale="35" orientation="portrait" r:id="rId1"/>
  <customProperties>
    <customPr name="IbpWorksheetKeyString_GUID" r:id="rId2"/>
  </customProperties>
  <extLst>
    <ext xmlns:x14="http://schemas.microsoft.com/office/spreadsheetml/2009/9/main" uri="{78C0D931-6437-407d-A8EE-F0AAD7539E65}">
      <x14:conditionalFormattings>
        <x14:conditionalFormatting xmlns:xm="http://schemas.microsoft.com/office/excel/2006/main">
          <x14:cfRule type="containsText" priority="1" operator="containsText" id="{643CF6B7-D638-4707-A375-5945AA8340FF}">
            <xm:f>NOT(ISERROR(SEARCH(#REF!,M1)))</xm:f>
            <xm:f>#REF!</xm:f>
            <x14:dxf>
              <fill>
                <patternFill>
                  <bgColor rgb="FF92D050"/>
                </patternFill>
              </fill>
            </x14:dxf>
          </x14:cfRule>
          <x14:cfRule type="containsText" priority="2" operator="containsText" id="{0CEA9D35-A5FD-4E1B-A4A0-C58BAF0AF291}">
            <xm:f>NOT(ISERROR(SEARCH(#REF!,M1)))</xm:f>
            <xm:f>#REF!</xm:f>
            <x14:dxf>
              <fill>
                <patternFill>
                  <bgColor rgb="FFFFC000"/>
                </patternFill>
              </fill>
            </x14:dxf>
          </x14:cfRule>
          <x14:cfRule type="containsText" priority="3" operator="containsText" id="{60DA4AAF-AA28-468D-A97A-F45CB632B52B}">
            <xm:f>NOT(ISERROR(SEARCH(#REF!,M1)))</xm:f>
            <xm:f>#REF!</xm:f>
            <x14:dxf>
              <fill>
                <patternFill>
                  <bgColor rgb="FF00B0F0"/>
                </patternFill>
              </fill>
            </x14:dxf>
          </x14:cfRule>
          <xm:sqref>M1</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39997558519241921"/>
    <pageSetUpPr fitToPage="1"/>
  </sheetPr>
  <dimension ref="A1:M40"/>
  <sheetViews>
    <sheetView showGridLines="0" topLeftCell="A13" zoomScale="90" zoomScaleNormal="90" workbookViewId="0">
      <selection activeCell="K28" sqref="K28"/>
    </sheetView>
  </sheetViews>
  <sheetFormatPr defaultRowHeight="15" x14ac:dyDescent="0.25"/>
  <cols>
    <col min="1" max="1" width="74" customWidth="1"/>
    <col min="2" max="2" width="3" customWidth="1"/>
    <col min="3" max="10" width="11.85546875" customWidth="1"/>
    <col min="12" max="12" width="8.28515625" customWidth="1"/>
    <col min="13" max="13" width="8.7109375" bestFit="1" customWidth="1"/>
  </cols>
  <sheetData>
    <row r="1" spans="1:13" ht="18.75" x14ac:dyDescent="0.3">
      <c r="A1" s="536" t="s">
        <v>40</v>
      </c>
      <c r="B1" s="536"/>
      <c r="C1" s="536"/>
      <c r="D1" s="536"/>
      <c r="E1" s="536"/>
      <c r="F1" s="536"/>
      <c r="G1" s="536"/>
      <c r="H1" s="536"/>
      <c r="I1" s="536"/>
      <c r="J1" s="536"/>
      <c r="M1" s="21"/>
    </row>
    <row r="2" spans="1:13" ht="18.75" x14ac:dyDescent="0.3">
      <c r="A2" s="536" t="s">
        <v>27</v>
      </c>
      <c r="B2" s="536"/>
      <c r="C2" s="536"/>
      <c r="D2" s="536"/>
      <c r="E2" s="536"/>
      <c r="F2" s="536"/>
      <c r="G2" s="536"/>
      <c r="H2" s="536"/>
      <c r="I2" s="536"/>
      <c r="J2" s="536"/>
    </row>
    <row r="3" spans="1:13" ht="18.75" x14ac:dyDescent="0.3">
      <c r="A3" s="536" t="s">
        <v>28</v>
      </c>
      <c r="B3" s="536"/>
      <c r="C3" s="536"/>
      <c r="D3" s="536"/>
      <c r="E3" s="536"/>
      <c r="F3" s="536"/>
      <c r="G3" s="536"/>
      <c r="H3" s="536"/>
      <c r="I3" s="536"/>
      <c r="J3" s="536"/>
    </row>
    <row r="5" spans="1:13" ht="18.75" x14ac:dyDescent="0.3">
      <c r="A5" s="10" t="s">
        <v>103</v>
      </c>
    </row>
    <row r="6" spans="1:13" ht="4.5" customHeight="1" x14ac:dyDescent="0.25">
      <c r="A6" s="17"/>
    </row>
    <row r="7" spans="1:13" ht="94.5" customHeight="1" x14ac:dyDescent="0.25">
      <c r="A7" s="537" t="s">
        <v>152</v>
      </c>
      <c r="B7" s="537"/>
      <c r="C7" s="537"/>
      <c r="D7" s="537"/>
      <c r="E7" s="537"/>
      <c r="F7" s="537"/>
      <c r="G7" s="537"/>
      <c r="H7" s="537"/>
      <c r="I7" s="537"/>
      <c r="J7" s="537"/>
    </row>
    <row r="8" spans="1:13" ht="4.5" customHeight="1" x14ac:dyDescent="0.25">
      <c r="A8" s="17"/>
    </row>
    <row r="9" spans="1:13" ht="47.25" customHeight="1" x14ac:dyDescent="0.25">
      <c r="A9" s="537" t="s">
        <v>62</v>
      </c>
      <c r="B9" s="537"/>
      <c r="C9" s="537"/>
      <c r="D9" s="537"/>
      <c r="E9" s="537"/>
      <c r="F9" s="537"/>
      <c r="G9" s="537"/>
      <c r="H9" s="537"/>
      <c r="I9" s="537"/>
      <c r="J9" s="537"/>
    </row>
    <row r="10" spans="1:13" ht="4.5" customHeight="1" x14ac:dyDescent="0.25">
      <c r="A10" s="17"/>
    </row>
    <row r="11" spans="1:13" x14ac:dyDescent="0.25">
      <c r="A11" s="18" t="s">
        <v>65</v>
      </c>
    </row>
    <row r="12" spans="1:13" ht="4.5" customHeight="1" x14ac:dyDescent="0.25">
      <c r="A12" s="17"/>
    </row>
    <row r="13" spans="1:13" ht="126.75" customHeight="1" x14ac:dyDescent="0.25">
      <c r="A13" s="537" t="s">
        <v>67</v>
      </c>
      <c r="B13" s="537"/>
      <c r="C13" s="537"/>
      <c r="D13" s="537"/>
      <c r="E13" s="537"/>
      <c r="F13" s="537"/>
      <c r="G13" s="537"/>
      <c r="H13" s="537"/>
      <c r="I13" s="537"/>
      <c r="J13" s="537"/>
    </row>
    <row r="14" spans="1:13" ht="4.5" customHeight="1" x14ac:dyDescent="0.25">
      <c r="A14" s="17"/>
    </row>
    <row r="15" spans="1:13" x14ac:dyDescent="0.25">
      <c r="A15" s="540" t="s">
        <v>153</v>
      </c>
      <c r="B15" s="540"/>
      <c r="C15" s="540"/>
      <c r="D15" s="540"/>
      <c r="E15" s="540"/>
      <c r="F15" s="540"/>
      <c r="G15" s="540"/>
      <c r="H15" s="540"/>
      <c r="I15" s="540"/>
      <c r="J15" s="540"/>
    </row>
    <row r="16" spans="1:13" ht="4.5" customHeight="1" x14ac:dyDescent="0.25">
      <c r="A16" s="183"/>
      <c r="B16" s="4"/>
      <c r="C16" s="4"/>
      <c r="D16" s="4"/>
      <c r="E16" s="4"/>
      <c r="F16" s="4"/>
      <c r="G16" s="4"/>
      <c r="H16" s="4"/>
      <c r="I16" s="4"/>
      <c r="J16" s="4"/>
    </row>
    <row r="17" spans="1:13" ht="95.25" customHeight="1" x14ac:dyDescent="0.25">
      <c r="A17" s="538" t="s">
        <v>371</v>
      </c>
      <c r="B17" s="538"/>
      <c r="C17" s="538"/>
      <c r="D17" s="538"/>
      <c r="E17" s="538"/>
      <c r="F17" s="538"/>
      <c r="G17" s="538"/>
      <c r="H17" s="538"/>
      <c r="I17" s="538"/>
      <c r="J17" s="538"/>
    </row>
    <row r="18" spans="1:13" ht="8.25" customHeight="1" x14ac:dyDescent="0.25">
      <c r="A18" s="183"/>
      <c r="B18" s="4"/>
      <c r="C18" s="4"/>
      <c r="D18" s="4"/>
      <c r="E18" s="4"/>
      <c r="F18" s="4"/>
      <c r="G18" s="4"/>
      <c r="H18" s="4"/>
      <c r="I18" s="4"/>
      <c r="J18" s="4"/>
    </row>
    <row r="19" spans="1:13" x14ac:dyDescent="0.25">
      <c r="A19" s="184" t="s">
        <v>41</v>
      </c>
      <c r="B19" s="4"/>
      <c r="C19" s="185" t="s">
        <v>351</v>
      </c>
      <c r="D19" s="185" t="s">
        <v>352</v>
      </c>
      <c r="E19" s="185" t="s">
        <v>359</v>
      </c>
      <c r="F19" s="185" t="s">
        <v>360</v>
      </c>
      <c r="G19" s="185" t="s">
        <v>361</v>
      </c>
      <c r="H19" s="185" t="s">
        <v>362</v>
      </c>
      <c r="I19" s="185" t="s">
        <v>397</v>
      </c>
      <c r="J19" s="484" t="s">
        <v>406</v>
      </c>
    </row>
    <row r="20" spans="1:13" x14ac:dyDescent="0.25">
      <c r="A20" s="4" t="s">
        <v>64</v>
      </c>
      <c r="B20" s="4"/>
      <c r="C20" s="470">
        <v>122</v>
      </c>
      <c r="D20" s="470">
        <v>169</v>
      </c>
      <c r="E20" s="470">
        <v>238</v>
      </c>
      <c r="F20" s="470">
        <v>411</v>
      </c>
      <c r="G20" s="186">
        <v>411</v>
      </c>
      <c r="H20" s="186">
        <v>-519</v>
      </c>
      <c r="I20" s="186">
        <v>-258</v>
      </c>
      <c r="J20" s="534">
        <v>-273</v>
      </c>
      <c r="K20" s="355"/>
      <c r="L20" s="352"/>
    </row>
    <row r="21" spans="1:13" x14ac:dyDescent="0.25">
      <c r="A21" s="187" t="s">
        <v>70</v>
      </c>
      <c r="B21" s="4"/>
      <c r="C21" s="188">
        <v>-42</v>
      </c>
      <c r="D21" s="188">
        <v>-47</v>
      </c>
      <c r="E21" s="188">
        <v>-41</v>
      </c>
      <c r="F21" s="188">
        <v>-53</v>
      </c>
      <c r="G21" s="188">
        <v>-46</v>
      </c>
      <c r="H21" s="188">
        <v>-48</v>
      </c>
      <c r="I21" s="188">
        <v>-55</v>
      </c>
      <c r="J21" s="352">
        <v>-63</v>
      </c>
      <c r="K21" s="355"/>
      <c r="L21" s="352"/>
    </row>
    <row r="22" spans="1:13" x14ac:dyDescent="0.25">
      <c r="A22" s="187" t="s">
        <v>71</v>
      </c>
      <c r="B22" s="4"/>
      <c r="C22" s="188">
        <v>238</v>
      </c>
      <c r="D22" s="188">
        <v>283</v>
      </c>
      <c r="E22" s="188">
        <v>243</v>
      </c>
      <c r="F22" s="188">
        <v>262</v>
      </c>
      <c r="G22" s="188">
        <v>277</v>
      </c>
      <c r="H22" s="188">
        <v>268</v>
      </c>
      <c r="I22" s="188">
        <v>317</v>
      </c>
      <c r="J22" s="352">
        <v>292</v>
      </c>
      <c r="K22" s="355"/>
      <c r="L22" s="352"/>
    </row>
    <row r="23" spans="1:13" x14ac:dyDescent="0.25">
      <c r="A23" s="187" t="s">
        <v>130</v>
      </c>
      <c r="B23" s="4"/>
      <c r="C23" s="188">
        <v>26</v>
      </c>
      <c r="D23" s="188">
        <v>31</v>
      </c>
      <c r="E23" s="188">
        <v>32</v>
      </c>
      <c r="F23" s="188">
        <v>33</v>
      </c>
      <c r="G23" s="188">
        <v>33</v>
      </c>
      <c r="H23" s="188">
        <v>32</v>
      </c>
      <c r="I23" s="188">
        <v>35</v>
      </c>
      <c r="J23" s="188">
        <v>34</v>
      </c>
      <c r="K23" s="355"/>
      <c r="L23" s="352"/>
      <c r="M23" s="195"/>
    </row>
    <row r="24" spans="1:13" x14ac:dyDescent="0.25">
      <c r="A24" s="187" t="s">
        <v>131</v>
      </c>
      <c r="B24" s="4"/>
      <c r="C24" s="188">
        <v>5</v>
      </c>
      <c r="D24" s="188">
        <v>7</v>
      </c>
      <c r="E24" s="188">
        <v>10</v>
      </c>
      <c r="F24" s="188">
        <v>8</v>
      </c>
      <c r="G24" s="188">
        <v>7</v>
      </c>
      <c r="H24" s="188">
        <v>6</v>
      </c>
      <c r="I24" s="188">
        <v>10</v>
      </c>
      <c r="J24" s="352">
        <v>8</v>
      </c>
      <c r="K24" s="355"/>
      <c r="L24" s="352"/>
    </row>
    <row r="25" spans="1:13" x14ac:dyDescent="0.25">
      <c r="A25" s="187" t="s">
        <v>74</v>
      </c>
      <c r="B25" s="4"/>
      <c r="C25" s="188">
        <v>48</v>
      </c>
      <c r="D25" s="188">
        <v>34</v>
      </c>
      <c r="E25" s="188">
        <v>63</v>
      </c>
      <c r="F25" s="188">
        <v>146</v>
      </c>
      <c r="G25" s="188">
        <v>175</v>
      </c>
      <c r="H25" s="188">
        <v>256</v>
      </c>
      <c r="I25" s="188">
        <v>-31</v>
      </c>
      <c r="J25" s="352">
        <v>-34</v>
      </c>
      <c r="K25" s="355"/>
      <c r="L25" s="352"/>
    </row>
    <row r="26" spans="1:13" x14ac:dyDescent="0.25">
      <c r="A26" s="187" t="s">
        <v>288</v>
      </c>
      <c r="B26" s="4"/>
      <c r="C26" s="188">
        <v>5</v>
      </c>
      <c r="D26" s="188">
        <v>9</v>
      </c>
      <c r="E26" s="188">
        <v>0</v>
      </c>
      <c r="F26" s="188">
        <v>0</v>
      </c>
      <c r="G26" s="188">
        <v>0</v>
      </c>
      <c r="H26" s="188">
        <v>0</v>
      </c>
      <c r="I26" s="392">
        <v>0</v>
      </c>
      <c r="J26" s="392">
        <v>0</v>
      </c>
      <c r="K26" s="355"/>
      <c r="L26" s="352"/>
    </row>
    <row r="27" spans="1:13" x14ac:dyDescent="0.25">
      <c r="A27" s="187" t="s">
        <v>132</v>
      </c>
      <c r="B27" s="4"/>
      <c r="C27" s="188">
        <v>-28</v>
      </c>
      <c r="D27" s="188">
        <v>32</v>
      </c>
      <c r="E27" s="188">
        <v>-83</v>
      </c>
      <c r="F27" s="188">
        <v>-347</v>
      </c>
      <c r="G27" s="188">
        <v>-143</v>
      </c>
      <c r="H27" s="188">
        <v>414</v>
      </c>
      <c r="I27" s="188">
        <v>288</v>
      </c>
      <c r="J27" s="352">
        <v>317</v>
      </c>
      <c r="K27" s="355"/>
      <c r="L27" s="352"/>
    </row>
    <row r="28" spans="1:13" ht="15.75" thickBot="1" x14ac:dyDescent="0.3">
      <c r="A28" s="4" t="s">
        <v>153</v>
      </c>
      <c r="B28" s="4"/>
      <c r="C28" s="189">
        <v>448</v>
      </c>
      <c r="D28" s="189">
        <v>594</v>
      </c>
      <c r="E28" s="189">
        <v>544</v>
      </c>
      <c r="F28" s="189">
        <v>566</v>
      </c>
      <c r="G28" s="189">
        <v>806</v>
      </c>
      <c r="H28" s="189">
        <v>505</v>
      </c>
      <c r="I28" s="189">
        <v>416</v>
      </c>
      <c r="J28" s="485">
        <v>407</v>
      </c>
      <c r="K28" s="355"/>
      <c r="L28" s="203"/>
      <c r="M28" s="483"/>
    </row>
    <row r="29" spans="1:13" ht="6" customHeight="1" thickTop="1" x14ac:dyDescent="0.25">
      <c r="A29" s="4"/>
      <c r="B29" s="4"/>
      <c r="C29" s="190"/>
      <c r="D29" s="190"/>
      <c r="E29" s="190"/>
      <c r="F29" s="190"/>
      <c r="H29" s="190"/>
      <c r="I29" s="190"/>
      <c r="J29" s="190"/>
      <c r="L29" s="203"/>
    </row>
    <row r="30" spans="1:13" x14ac:dyDescent="0.25">
      <c r="A30" s="5" t="s">
        <v>154</v>
      </c>
      <c r="B30" s="4"/>
      <c r="C30" s="191"/>
      <c r="D30" s="191"/>
      <c r="E30" s="191"/>
      <c r="F30" s="191"/>
      <c r="G30" s="190"/>
      <c r="H30" s="191"/>
      <c r="I30" s="191"/>
      <c r="J30" s="191"/>
      <c r="K30" s="355"/>
    </row>
    <row r="31" spans="1:13" ht="8.25" customHeight="1" x14ac:dyDescent="0.25">
      <c r="A31" s="4"/>
      <c r="B31" s="4"/>
      <c r="C31" s="191"/>
      <c r="D31" s="191"/>
      <c r="E31" s="191"/>
      <c r="F31" s="191"/>
      <c r="G31" s="191"/>
      <c r="H31" s="191"/>
      <c r="I31" s="191"/>
      <c r="J31" s="191"/>
      <c r="K31" s="175"/>
    </row>
    <row r="32" spans="1:13" ht="134.25" customHeight="1" x14ac:dyDescent="0.25">
      <c r="A32" s="538" t="s">
        <v>372</v>
      </c>
      <c r="B32" s="538"/>
      <c r="C32" s="538"/>
      <c r="D32" s="538"/>
      <c r="E32" s="538"/>
      <c r="F32" s="538"/>
      <c r="G32" s="538"/>
      <c r="H32" s="538"/>
      <c r="I32" s="538"/>
      <c r="J32" s="538"/>
    </row>
    <row r="33" spans="1:11" ht="7.5" customHeight="1" x14ac:dyDescent="0.25">
      <c r="C33" s="352"/>
      <c r="D33" s="352"/>
      <c r="E33" s="352"/>
      <c r="F33" s="352"/>
      <c r="G33" s="352"/>
      <c r="H33" s="352"/>
      <c r="I33" s="352"/>
      <c r="J33" s="352"/>
    </row>
    <row r="34" spans="1:11" x14ac:dyDescent="0.25">
      <c r="A34" s="1" t="s">
        <v>138</v>
      </c>
    </row>
    <row r="35" spans="1:11" ht="6.75" customHeight="1" x14ac:dyDescent="0.25"/>
    <row r="36" spans="1:11" ht="14.25" customHeight="1" x14ac:dyDescent="0.25">
      <c r="A36" s="539" t="s">
        <v>155</v>
      </c>
      <c r="B36" s="539"/>
      <c r="C36" s="539"/>
      <c r="D36" s="539"/>
      <c r="E36" s="539"/>
      <c r="F36" s="539"/>
      <c r="G36" s="539"/>
      <c r="H36" s="539"/>
      <c r="I36" s="539"/>
      <c r="J36" s="539"/>
    </row>
    <row r="37" spans="1:11" x14ac:dyDescent="0.25">
      <c r="A37" s="539"/>
      <c r="B37" s="539"/>
      <c r="C37" s="539"/>
      <c r="D37" s="539"/>
      <c r="E37" s="539"/>
      <c r="F37" s="539"/>
      <c r="G37" s="539"/>
      <c r="H37" s="539"/>
      <c r="I37" s="539"/>
      <c r="J37" s="539"/>
      <c r="K37" s="175"/>
    </row>
    <row r="38" spans="1:11" x14ac:dyDescent="0.25">
      <c r="A38" s="539"/>
      <c r="B38" s="539"/>
      <c r="C38" s="539"/>
      <c r="D38" s="539"/>
      <c r="E38" s="539"/>
      <c r="F38" s="539"/>
      <c r="G38" s="539"/>
      <c r="H38" s="539"/>
      <c r="I38" s="539"/>
      <c r="J38" s="539"/>
      <c r="K38" s="176"/>
    </row>
    <row r="39" spans="1:11" x14ac:dyDescent="0.25">
      <c r="A39" s="539"/>
      <c r="B39" s="539"/>
      <c r="C39" s="539"/>
      <c r="D39" s="539"/>
      <c r="E39" s="539"/>
      <c r="F39" s="539"/>
      <c r="G39" s="539"/>
      <c r="H39" s="539"/>
      <c r="I39" s="539"/>
      <c r="J39" s="539"/>
      <c r="K39" s="182"/>
    </row>
    <row r="40" spans="1:11" x14ac:dyDescent="0.25">
      <c r="A40" s="166"/>
      <c r="B40" s="166"/>
      <c r="C40" s="166"/>
      <c r="D40" s="166"/>
      <c r="E40" s="166"/>
      <c r="F40" s="166"/>
      <c r="G40" s="166"/>
      <c r="H40" s="166"/>
      <c r="I40" s="166"/>
      <c r="J40" s="166"/>
      <c r="K40" s="182"/>
    </row>
  </sheetData>
  <mergeCells count="10">
    <mergeCell ref="A32:J32"/>
    <mergeCell ref="A36:J39"/>
    <mergeCell ref="A17:J17"/>
    <mergeCell ref="A15:J15"/>
    <mergeCell ref="A13:J13"/>
    <mergeCell ref="A1:J1"/>
    <mergeCell ref="A2:J2"/>
    <mergeCell ref="A3:J3"/>
    <mergeCell ref="A7:J7"/>
    <mergeCell ref="A9:J9"/>
  </mergeCells>
  <dataValidations count="1">
    <dataValidation type="list" allowBlank="1" showInputMessage="1" showErrorMessage="1" sqref="M1" xr:uid="{00000000-0002-0000-0800-000000000000}">
      <formula1>#REF!</formula1>
    </dataValidation>
  </dataValidations>
  <pageMargins left="0.7" right="0.45" top="0.51" bottom="0.46" header="0.3" footer="0.3"/>
  <pageSetup scale="73" fitToHeight="0" orientation="landscape" r:id="rId1"/>
  <customProperties>
    <customPr name="IbpWorksheetKeyString_GUID" r:id="rId2"/>
  </customProperties>
  <extLst>
    <ext xmlns:x14="http://schemas.microsoft.com/office/spreadsheetml/2009/9/main" uri="{78C0D931-6437-407d-A8EE-F0AAD7539E65}">
      <x14:conditionalFormattings>
        <x14:conditionalFormatting xmlns:xm="http://schemas.microsoft.com/office/excel/2006/main">
          <x14:cfRule type="containsText" priority="1" operator="containsText" id="{AAA325B7-5B4F-4903-8842-0156AB3C9E65}">
            <xm:f>NOT(ISERROR(SEARCH(#REF!,M1)))</xm:f>
            <xm:f>#REF!</xm:f>
            <x14:dxf>
              <fill>
                <patternFill>
                  <bgColor rgb="FF92D050"/>
                </patternFill>
              </fill>
            </x14:dxf>
          </x14:cfRule>
          <x14:cfRule type="containsText" priority="2" operator="containsText" id="{A414AB91-28B4-4C36-BF2E-6789D1076543}">
            <xm:f>NOT(ISERROR(SEARCH(#REF!,M1)))</xm:f>
            <xm:f>#REF!</xm:f>
            <x14:dxf>
              <fill>
                <patternFill>
                  <bgColor rgb="FFFFC000"/>
                </patternFill>
              </fill>
            </x14:dxf>
          </x14:cfRule>
          <x14:cfRule type="containsText" priority="3" operator="containsText" id="{2CE59337-675F-4F1F-B5AC-89B515CF5356}">
            <xm:f>NOT(ISERROR(SEARCH(#REF!,M1)))</xm:f>
            <xm:f>#REF!</xm:f>
            <x14:dxf>
              <fill>
                <patternFill>
                  <bgColor rgb="FF00B0F0"/>
                </patternFill>
              </fill>
            </x14:dxf>
          </x14:cfRule>
          <xm:sqref>M1</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39997558519241921"/>
    <pageSetUpPr fitToPage="1"/>
  </sheetPr>
  <dimension ref="A1:V35"/>
  <sheetViews>
    <sheetView showGridLines="0" zoomScaleNormal="100" workbookViewId="0">
      <selection activeCell="U6" sqref="U6"/>
    </sheetView>
  </sheetViews>
  <sheetFormatPr defaultRowHeight="15" x14ac:dyDescent="0.25"/>
  <cols>
    <col min="1" max="1" width="3.85546875" customWidth="1"/>
    <col min="2" max="2" width="34" customWidth="1"/>
    <col min="3" max="3" width="20" customWidth="1"/>
    <col min="4" max="4" width="20.5703125" customWidth="1"/>
    <col min="5" max="5" width="2" customWidth="1"/>
    <col min="20" max="20" width="2" customWidth="1"/>
  </cols>
  <sheetData>
    <row r="1" spans="1:22" ht="18.75" x14ac:dyDescent="0.3">
      <c r="A1" s="247" t="s">
        <v>16</v>
      </c>
      <c r="V1" s="21"/>
    </row>
    <row r="3" spans="1:22" ht="31.5" customHeight="1" x14ac:dyDescent="0.25">
      <c r="A3" s="8" t="s">
        <v>42</v>
      </c>
      <c r="B3" s="538" t="s">
        <v>123</v>
      </c>
      <c r="C3" s="538"/>
      <c r="D3" s="538"/>
      <c r="E3" s="538"/>
      <c r="F3" s="538"/>
      <c r="G3" s="538"/>
      <c r="H3" s="538"/>
      <c r="I3" s="538"/>
      <c r="J3" s="538"/>
      <c r="K3" s="538"/>
      <c r="L3" s="538"/>
      <c r="M3" s="538"/>
      <c r="N3" s="538"/>
      <c r="O3" s="538"/>
      <c r="P3" s="538"/>
      <c r="Q3" s="538"/>
    </row>
    <row r="4" spans="1:22" ht="18" x14ac:dyDescent="0.25">
      <c r="A4" s="8" t="s">
        <v>12</v>
      </c>
      <c r="B4" s="180" t="s">
        <v>146</v>
      </c>
      <c r="C4" s="422"/>
      <c r="D4" s="422"/>
      <c r="E4" s="422"/>
      <c r="F4" s="422"/>
      <c r="G4" s="422"/>
      <c r="H4" s="422"/>
      <c r="I4" s="422"/>
      <c r="J4" s="422"/>
      <c r="K4" s="422"/>
      <c r="L4" s="422"/>
      <c r="M4" s="422"/>
      <c r="N4" s="422"/>
      <c r="O4" s="422"/>
      <c r="P4" s="422"/>
      <c r="Q4" s="422"/>
    </row>
    <row r="5" spans="1:22" ht="18" x14ac:dyDescent="0.25">
      <c r="A5" s="8" t="s">
        <v>11</v>
      </c>
      <c r="B5" s="107" t="s">
        <v>14</v>
      </c>
      <c r="C5" s="107"/>
      <c r="D5" s="107"/>
      <c r="E5" s="107"/>
      <c r="F5" s="107"/>
      <c r="G5" s="107"/>
      <c r="H5" s="107"/>
      <c r="I5" s="107"/>
      <c r="J5" s="107"/>
      <c r="K5" s="107"/>
      <c r="L5" s="107"/>
      <c r="M5" s="107"/>
      <c r="N5" s="107"/>
      <c r="O5" s="107"/>
      <c r="P5" s="107"/>
      <c r="Q5" s="107"/>
      <c r="R5" s="179"/>
    </row>
    <row r="6" spans="1:22" ht="18" x14ac:dyDescent="0.25">
      <c r="A6" s="8" t="s">
        <v>15</v>
      </c>
      <c r="B6" s="108" t="s">
        <v>111</v>
      </c>
      <c r="C6" s="108"/>
      <c r="D6" s="108"/>
      <c r="E6" s="108"/>
      <c r="F6" s="108"/>
      <c r="G6" s="108"/>
      <c r="H6" s="108"/>
      <c r="I6" s="108"/>
      <c r="J6" s="108"/>
      <c r="K6" s="108"/>
      <c r="L6" s="108"/>
      <c r="M6" s="108"/>
      <c r="N6" s="108"/>
      <c r="O6" s="108"/>
      <c r="P6" s="108"/>
      <c r="Q6" s="108"/>
    </row>
    <row r="7" spans="1:22" ht="18" x14ac:dyDescent="0.25">
      <c r="A7" s="8" t="s">
        <v>126</v>
      </c>
      <c r="B7" s="181" t="s">
        <v>324</v>
      </c>
      <c r="C7" s="181"/>
      <c r="D7" s="181"/>
      <c r="E7" s="181"/>
      <c r="F7" s="181"/>
      <c r="G7" s="181"/>
      <c r="H7" s="181"/>
      <c r="I7" s="181"/>
      <c r="J7" s="181"/>
      <c r="K7" s="181"/>
      <c r="L7" s="181"/>
      <c r="M7" s="181"/>
      <c r="N7" s="181"/>
      <c r="O7" s="181"/>
      <c r="P7" s="181"/>
      <c r="Q7" s="181"/>
    </row>
    <row r="8" spans="1:22" ht="17.25" x14ac:dyDescent="0.25">
      <c r="A8" s="7" t="s">
        <v>124</v>
      </c>
      <c r="B8" s="181" t="s">
        <v>304</v>
      </c>
      <c r="C8" s="181"/>
      <c r="D8" s="181"/>
      <c r="E8" s="181"/>
      <c r="F8" s="181"/>
      <c r="G8" s="181"/>
      <c r="H8" s="181"/>
      <c r="I8" s="181"/>
      <c r="J8" s="181"/>
      <c r="K8" s="181"/>
      <c r="L8" s="181"/>
      <c r="M8" s="181"/>
      <c r="N8" s="181"/>
      <c r="O8" s="181"/>
      <c r="P8" s="181"/>
      <c r="Q8" s="181"/>
    </row>
    <row r="9" spans="1:22" s="4" customFormat="1" ht="17.25" x14ac:dyDescent="0.25">
      <c r="A9" s="496" t="s">
        <v>69</v>
      </c>
      <c r="B9" s="180" t="s">
        <v>370</v>
      </c>
      <c r="C9" s="180"/>
      <c r="D9" s="180"/>
      <c r="E9" s="180"/>
      <c r="F9" s="180"/>
      <c r="G9" s="180"/>
      <c r="H9" s="180"/>
      <c r="I9" s="180"/>
      <c r="J9" s="180"/>
      <c r="K9" s="180"/>
      <c r="L9" s="180"/>
      <c r="M9" s="180"/>
      <c r="N9" s="180"/>
      <c r="O9" s="180"/>
      <c r="P9" s="180"/>
      <c r="Q9" s="180"/>
      <c r="R9" s="520"/>
    </row>
    <row r="10" spans="1:22" ht="17.25" x14ac:dyDescent="0.25">
      <c r="A10" s="7" t="s">
        <v>147</v>
      </c>
      <c r="B10" s="423" t="s">
        <v>13</v>
      </c>
      <c r="C10" s="423"/>
      <c r="D10" s="423"/>
      <c r="E10" s="423"/>
      <c r="F10" s="423"/>
      <c r="G10" s="423"/>
      <c r="H10" s="423"/>
      <c r="I10" s="423"/>
      <c r="J10" s="423"/>
      <c r="K10" s="423"/>
      <c r="L10" s="423"/>
      <c r="M10" s="423"/>
      <c r="N10" s="423"/>
      <c r="O10" s="423"/>
      <c r="P10" s="423"/>
      <c r="Q10" s="423"/>
    </row>
    <row r="11" spans="1:22" ht="17.25" x14ac:dyDescent="0.25">
      <c r="A11" s="7" t="s">
        <v>148</v>
      </c>
      <c r="B11" s="423" t="s">
        <v>306</v>
      </c>
      <c r="C11" s="180"/>
      <c r="D11" s="180"/>
      <c r="E11" s="180"/>
      <c r="F11" s="180"/>
      <c r="G11" s="180"/>
      <c r="H11" s="180"/>
      <c r="I11" s="180"/>
      <c r="J11" s="180"/>
      <c r="K11" s="180"/>
      <c r="L11" s="180"/>
      <c r="M11" s="180"/>
      <c r="N11" s="180"/>
      <c r="O11" s="180"/>
      <c r="P11" s="180"/>
      <c r="Q11" s="180"/>
    </row>
    <row r="12" spans="1:22" ht="17.25" x14ac:dyDescent="0.25">
      <c r="A12" s="7" t="s">
        <v>43</v>
      </c>
      <c r="B12" s="423" t="s">
        <v>29</v>
      </c>
      <c r="C12" s="423"/>
      <c r="D12" s="423"/>
      <c r="E12" s="423"/>
      <c r="F12" s="423"/>
      <c r="G12" s="423"/>
      <c r="H12" s="423"/>
      <c r="I12" s="423"/>
      <c r="J12" s="423"/>
      <c r="K12" s="423"/>
      <c r="L12" s="423"/>
      <c r="M12" s="423"/>
      <c r="N12" s="423"/>
      <c r="O12" s="423"/>
      <c r="P12" s="423"/>
      <c r="Q12" s="423"/>
    </row>
    <row r="13" spans="1:22" ht="17.25" x14ac:dyDescent="0.25">
      <c r="A13" s="7" t="s">
        <v>47</v>
      </c>
      <c r="B13" s="180" t="s">
        <v>119</v>
      </c>
      <c r="C13" s="180"/>
      <c r="D13" s="180"/>
      <c r="E13" s="180"/>
      <c r="F13" s="180"/>
      <c r="G13" s="180"/>
      <c r="H13" s="180"/>
      <c r="I13" s="180"/>
      <c r="J13" s="180"/>
      <c r="K13" s="180"/>
      <c r="L13" s="180"/>
      <c r="M13" s="180"/>
      <c r="N13" s="180"/>
      <c r="O13" s="180"/>
      <c r="P13" s="180"/>
      <c r="Q13" s="180"/>
    </row>
    <row r="14" spans="1:22" ht="17.25" x14ac:dyDescent="0.25">
      <c r="A14" s="7" t="s">
        <v>172</v>
      </c>
      <c r="B14" s="108" t="s">
        <v>118</v>
      </c>
      <c r="C14" s="108"/>
      <c r="D14" s="108"/>
      <c r="E14" s="108"/>
      <c r="F14" s="108"/>
      <c r="G14" s="108"/>
      <c r="H14" s="108"/>
      <c r="I14" s="108"/>
      <c r="J14" s="108"/>
      <c r="K14" s="108"/>
      <c r="L14" s="108"/>
      <c r="M14" s="108"/>
      <c r="N14" s="108"/>
      <c r="O14" s="108"/>
      <c r="P14" s="108"/>
      <c r="Q14" s="108"/>
    </row>
    <row r="15" spans="1:22" ht="16.5" customHeight="1" x14ac:dyDescent="0.25">
      <c r="A15" s="7" t="s">
        <v>149</v>
      </c>
      <c r="B15" s="181" t="s">
        <v>305</v>
      </c>
      <c r="C15" s="181"/>
      <c r="D15" s="181"/>
      <c r="E15" s="181"/>
      <c r="F15" s="181"/>
      <c r="G15" s="181"/>
      <c r="H15" s="181"/>
      <c r="I15" s="181"/>
      <c r="J15" s="181"/>
      <c r="K15" s="181"/>
      <c r="L15" s="181"/>
      <c r="M15" s="181"/>
      <c r="N15" s="181"/>
      <c r="O15" s="181"/>
      <c r="P15" s="181"/>
      <c r="Q15" s="181"/>
    </row>
    <row r="16" spans="1:22" ht="32.25" customHeight="1" x14ac:dyDescent="0.25">
      <c r="A16" s="7" t="s">
        <v>150</v>
      </c>
      <c r="B16" s="538" t="s">
        <v>308</v>
      </c>
      <c r="C16" s="538"/>
      <c r="D16" s="538"/>
      <c r="E16" s="538"/>
      <c r="F16" s="538"/>
      <c r="G16" s="538"/>
      <c r="H16" s="538"/>
      <c r="I16" s="538"/>
      <c r="J16" s="538"/>
      <c r="K16" s="538"/>
      <c r="L16" s="538"/>
      <c r="M16" s="538"/>
      <c r="N16" s="538"/>
      <c r="O16" s="538"/>
      <c r="P16" s="538"/>
      <c r="Q16" s="538"/>
    </row>
    <row r="17" spans="1:21" ht="17.25" x14ac:dyDescent="0.25">
      <c r="A17" s="7" t="s">
        <v>173</v>
      </c>
      <c r="B17" s="181" t="s">
        <v>341</v>
      </c>
      <c r="C17" s="423"/>
      <c r="D17" s="423"/>
      <c r="E17" s="423"/>
      <c r="F17" s="423"/>
      <c r="G17" s="423"/>
      <c r="H17" s="423"/>
      <c r="I17" s="423"/>
      <c r="J17" s="423"/>
      <c r="K17" s="423"/>
      <c r="L17" s="423"/>
      <c r="M17" s="423"/>
      <c r="N17" s="423"/>
      <c r="O17" s="423"/>
      <c r="P17" s="423"/>
      <c r="Q17" s="423"/>
    </row>
    <row r="18" spans="1:21" ht="17.25" x14ac:dyDescent="0.25">
      <c r="A18" s="496" t="s">
        <v>125</v>
      </c>
      <c r="B18" s="198" t="s">
        <v>167</v>
      </c>
      <c r="C18" s="198"/>
      <c r="D18" s="198"/>
      <c r="E18" s="198"/>
      <c r="F18" s="198"/>
      <c r="G18" s="198"/>
      <c r="H18" s="198"/>
      <c r="I18" s="198"/>
      <c r="J18" s="198"/>
      <c r="K18" s="198"/>
      <c r="L18" s="198"/>
      <c r="M18" s="198"/>
      <c r="N18" s="198"/>
      <c r="O18" s="198"/>
      <c r="P18" s="198"/>
      <c r="Q18" s="198"/>
    </row>
    <row r="19" spans="1:21" ht="17.25" x14ac:dyDescent="0.25">
      <c r="A19" s="7" t="s">
        <v>105</v>
      </c>
      <c r="B19" s="423" t="s">
        <v>321</v>
      </c>
      <c r="C19" s="423"/>
      <c r="D19" s="423"/>
      <c r="E19" s="423"/>
      <c r="F19" s="423"/>
      <c r="G19" s="423"/>
      <c r="H19" s="423"/>
      <c r="I19" s="423"/>
      <c r="J19" s="423"/>
      <c r="K19" s="423"/>
      <c r="L19" s="423"/>
      <c r="M19" s="423"/>
      <c r="N19" s="423"/>
      <c r="O19" s="423"/>
      <c r="P19" s="423"/>
      <c r="Q19" s="423"/>
    </row>
    <row r="20" spans="1:21" ht="18.75" customHeight="1" x14ac:dyDescent="0.25">
      <c r="A20" s="7" t="s">
        <v>151</v>
      </c>
      <c r="B20" s="107" t="s">
        <v>320</v>
      </c>
      <c r="C20" s="180"/>
      <c r="D20" s="180"/>
      <c r="E20" s="180"/>
      <c r="F20" s="180"/>
      <c r="G20" s="180"/>
      <c r="H20" s="180"/>
      <c r="I20" s="180"/>
      <c r="J20" s="180"/>
      <c r="K20" s="180"/>
      <c r="L20" s="180"/>
      <c r="M20" s="180"/>
      <c r="N20" s="180"/>
      <c r="O20" s="180"/>
      <c r="P20" s="180"/>
      <c r="Q20" s="180"/>
    </row>
    <row r="21" spans="1:21" ht="18.75" customHeight="1" x14ac:dyDescent="0.25">
      <c r="A21" s="7" t="s">
        <v>329</v>
      </c>
      <c r="B21" s="455" t="s">
        <v>319</v>
      </c>
      <c r="C21" s="180"/>
      <c r="D21" s="180"/>
      <c r="E21" s="180"/>
      <c r="F21" s="180"/>
      <c r="G21" s="180"/>
      <c r="H21" s="180"/>
      <c r="I21" s="180"/>
      <c r="J21" s="180"/>
      <c r="K21" s="180"/>
      <c r="L21" s="180"/>
      <c r="M21" s="180"/>
      <c r="N21" s="180"/>
      <c r="O21" s="180"/>
      <c r="P21" s="180"/>
      <c r="Q21" s="180"/>
    </row>
    <row r="22" spans="1:21" ht="18.75" customHeight="1" x14ac:dyDescent="0.25">
      <c r="A22" s="7" t="s">
        <v>187</v>
      </c>
      <c r="B22" s="423" t="s">
        <v>117</v>
      </c>
      <c r="C22" s="180"/>
      <c r="D22" s="180"/>
      <c r="E22" s="180"/>
      <c r="F22" s="180"/>
      <c r="G22" s="180"/>
      <c r="H22" s="180"/>
      <c r="I22" s="180"/>
      <c r="J22" s="180"/>
      <c r="K22" s="180"/>
      <c r="L22" s="180"/>
      <c r="M22" s="180"/>
      <c r="N22" s="180"/>
      <c r="O22" s="180"/>
      <c r="P22" s="180"/>
      <c r="Q22" s="180"/>
    </row>
    <row r="23" spans="1:21" ht="17.25" x14ac:dyDescent="0.25">
      <c r="A23" s="7"/>
      <c r="B23" s="423"/>
      <c r="C23" s="202"/>
      <c r="D23" s="202"/>
      <c r="E23" s="202"/>
      <c r="F23" s="202"/>
      <c r="G23" s="202"/>
      <c r="H23" s="202"/>
      <c r="I23" s="202"/>
      <c r="J23" s="202"/>
      <c r="K23" s="202"/>
      <c r="L23" s="202"/>
      <c r="M23" s="202"/>
      <c r="N23" s="202"/>
      <c r="O23" s="202"/>
      <c r="P23" s="202"/>
      <c r="Q23" s="202"/>
      <c r="R23" s="202"/>
      <c r="S23" s="202"/>
      <c r="T23" s="202"/>
      <c r="U23" s="202"/>
    </row>
    <row r="24" spans="1:21" ht="17.25" x14ac:dyDescent="0.25">
      <c r="A24" s="7"/>
      <c r="B24" s="424"/>
    </row>
    <row r="25" spans="1:21" ht="17.25" x14ac:dyDescent="0.25">
      <c r="A25" s="7"/>
      <c r="B25" s="17"/>
    </row>
    <row r="26" spans="1:21" ht="17.25" x14ac:dyDescent="0.25">
      <c r="A26" s="7"/>
    </row>
    <row r="31" spans="1:21" x14ac:dyDescent="0.25">
      <c r="J31" s="194"/>
    </row>
    <row r="32" spans="1:21" x14ac:dyDescent="0.25">
      <c r="J32" s="194"/>
    </row>
    <row r="33" spans="8:12" x14ac:dyDescent="0.25">
      <c r="J33" s="194"/>
    </row>
    <row r="34" spans="8:12" x14ac:dyDescent="0.25">
      <c r="H34" s="192"/>
      <c r="J34" s="194"/>
    </row>
    <row r="35" spans="8:12" x14ac:dyDescent="0.25">
      <c r="J35" s="194"/>
      <c r="L35" s="194"/>
    </row>
  </sheetData>
  <mergeCells count="2">
    <mergeCell ref="B3:Q3"/>
    <mergeCell ref="B16:Q16"/>
  </mergeCells>
  <dataValidations count="1">
    <dataValidation type="list" allowBlank="1" showInputMessage="1" showErrorMessage="1" sqref="V1" xr:uid="{00000000-0002-0000-0900-000000000000}">
      <formula1>#REF!</formula1>
    </dataValidation>
  </dataValidations>
  <pageMargins left="0.7" right="0.7" top="0.51" bottom="0.46" header="0.3" footer="0.3"/>
  <pageSetup scale="64" fitToHeight="0" orientation="landscape" r:id="rId1"/>
  <customProperties>
    <customPr name="IbpWorksheetKeyString_GUID" r:id="rId2"/>
  </customProperties>
  <extLst>
    <ext xmlns:x14="http://schemas.microsoft.com/office/spreadsheetml/2009/9/main" uri="{78C0D931-6437-407d-A8EE-F0AAD7539E65}">
      <x14:conditionalFormattings>
        <x14:conditionalFormatting xmlns:xm="http://schemas.microsoft.com/office/excel/2006/main">
          <x14:cfRule type="containsText" priority="1" operator="containsText" id="{C41FD4FD-0167-4F25-9FCF-A8DEFB3FBBD0}">
            <xm:f>NOT(ISERROR(SEARCH(#REF!,V1)))</xm:f>
            <xm:f>#REF!</xm:f>
            <x14:dxf>
              <fill>
                <patternFill>
                  <bgColor rgb="FF92D050"/>
                </patternFill>
              </fill>
            </x14:dxf>
          </x14:cfRule>
          <x14:cfRule type="containsText" priority="2" operator="containsText" id="{A13A0513-4D7D-4C0E-960B-CB3802E266CD}">
            <xm:f>NOT(ISERROR(SEARCH(#REF!,V1)))</xm:f>
            <xm:f>#REF!</xm:f>
            <x14:dxf>
              <fill>
                <patternFill>
                  <bgColor rgb="FFFFC000"/>
                </patternFill>
              </fill>
            </x14:dxf>
          </x14:cfRule>
          <x14:cfRule type="containsText" priority="3" operator="containsText" id="{78C47DAF-DFA6-4175-A385-5D0F97877605}">
            <xm:f>NOT(ISERROR(SEARCH(#REF!,V1)))</xm:f>
            <xm:f>#REF!</xm:f>
            <x14:dxf>
              <fill>
                <patternFill>
                  <bgColor rgb="FF00B0F0"/>
                </patternFill>
              </fill>
            </x14:dxf>
          </x14:cfRule>
          <xm:sqref>V1</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FF0000"/>
    <pageSetUpPr fitToPage="1"/>
  </sheetPr>
  <dimension ref="A1:W70"/>
  <sheetViews>
    <sheetView showGridLines="0" zoomScale="85" zoomScaleNormal="85" workbookViewId="0">
      <selection activeCell="W5" sqref="W5"/>
    </sheetView>
  </sheetViews>
  <sheetFormatPr defaultColWidth="9" defaultRowHeight="15" x14ac:dyDescent="0.25"/>
  <cols>
    <col min="1" max="1" width="37.85546875" customWidth="1"/>
    <col min="3" max="3" width="0" hidden="1" customWidth="1"/>
    <col min="5" max="5" width="2" customWidth="1"/>
    <col min="7" max="7" width="0" hidden="1" customWidth="1"/>
    <col min="9" max="9" width="2" customWidth="1"/>
    <col min="11" max="11" width="9" hidden="1" customWidth="1"/>
    <col min="13" max="13" width="2" customWidth="1"/>
    <col min="15" max="15" width="0" hidden="1" customWidth="1"/>
    <col min="17" max="17" width="2" customWidth="1"/>
  </cols>
  <sheetData>
    <row r="1" spans="1:23" ht="18.75" x14ac:dyDescent="0.3">
      <c r="A1" s="544" t="s">
        <v>236</v>
      </c>
      <c r="B1" s="544"/>
      <c r="C1" s="544"/>
      <c r="D1" s="544"/>
      <c r="E1" s="544"/>
      <c r="F1" s="544"/>
      <c r="G1" s="544"/>
      <c r="H1" s="544"/>
      <c r="I1" s="544"/>
      <c r="J1" s="544"/>
      <c r="K1" s="544"/>
      <c r="L1" s="544"/>
      <c r="M1" s="544"/>
      <c r="N1" s="544"/>
      <c r="O1" s="544"/>
      <c r="P1" s="544"/>
      <c r="Q1" s="544"/>
      <c r="R1" s="544"/>
      <c r="S1" s="544"/>
      <c r="T1" s="544"/>
      <c r="U1" s="329"/>
      <c r="V1" s="329"/>
      <c r="W1" s="21" t="s">
        <v>279</v>
      </c>
    </row>
    <row r="2" spans="1:23" ht="19.5" thickBot="1" x14ac:dyDescent="0.35">
      <c r="A2" s="330"/>
      <c r="B2" s="330"/>
      <c r="C2" s="330"/>
      <c r="D2" s="330"/>
      <c r="E2" s="330"/>
      <c r="F2" s="330"/>
      <c r="G2" s="330"/>
      <c r="H2" s="330"/>
      <c r="I2" s="330"/>
      <c r="J2" s="330"/>
      <c r="K2" s="330"/>
      <c r="L2" s="330"/>
      <c r="M2" s="330"/>
      <c r="N2" s="330"/>
      <c r="O2" s="330"/>
      <c r="P2" s="330"/>
      <c r="Q2" s="330"/>
      <c r="R2" s="330"/>
      <c r="S2" s="330"/>
      <c r="T2" s="330"/>
      <c r="U2" s="329"/>
      <c r="V2" s="329"/>
      <c r="W2" s="329"/>
    </row>
    <row r="3" spans="1:23" ht="19.5" thickBot="1" x14ac:dyDescent="0.35">
      <c r="A3" s="331"/>
      <c r="B3" s="541" t="s">
        <v>159</v>
      </c>
      <c r="C3" s="542"/>
      <c r="D3" s="543"/>
      <c r="E3" s="331"/>
      <c r="F3" s="545" t="s">
        <v>160</v>
      </c>
      <c r="G3" s="546"/>
      <c r="H3" s="547"/>
      <c r="I3" s="329"/>
      <c r="J3" s="541" t="s">
        <v>161</v>
      </c>
      <c r="K3" s="542"/>
      <c r="L3" s="543"/>
      <c r="M3" s="329"/>
      <c r="N3" s="541" t="s">
        <v>162</v>
      </c>
      <c r="O3" s="542"/>
      <c r="P3" s="543"/>
      <c r="Q3" s="329"/>
      <c r="R3" s="541" t="s">
        <v>237</v>
      </c>
      <c r="S3" s="542"/>
      <c r="T3" s="543"/>
      <c r="U3" s="329"/>
      <c r="V3" s="332"/>
      <c r="W3" s="353" t="s">
        <v>323</v>
      </c>
    </row>
    <row r="4" spans="1:23" x14ac:dyDescent="0.25">
      <c r="A4" s="197" t="s">
        <v>238</v>
      </c>
      <c r="B4" s="436"/>
      <c r="C4" s="336"/>
      <c r="D4" s="337"/>
      <c r="E4" s="197"/>
      <c r="F4" s="436"/>
      <c r="G4" s="336"/>
      <c r="H4" s="337"/>
      <c r="I4" s="195"/>
      <c r="J4" s="436"/>
      <c r="K4" s="336"/>
      <c r="L4" s="337"/>
      <c r="M4" s="195"/>
      <c r="N4" s="436"/>
      <c r="O4" s="336"/>
      <c r="P4" s="337"/>
      <c r="Q4" s="195"/>
      <c r="R4" s="436"/>
      <c r="S4" s="336"/>
      <c r="T4" s="337"/>
      <c r="U4" s="329"/>
      <c r="V4" s="332"/>
      <c r="W4" s="329"/>
    </row>
    <row r="5" spans="1:23" ht="26.25" x14ac:dyDescent="0.4">
      <c r="A5" s="195"/>
      <c r="B5" s="437">
        <v>2021</v>
      </c>
      <c r="C5" s="344" t="s">
        <v>169</v>
      </c>
      <c r="D5" s="338" t="s">
        <v>169</v>
      </c>
      <c r="E5" s="195"/>
      <c r="F5" s="437">
        <v>2021</v>
      </c>
      <c r="G5" s="344" t="s">
        <v>169</v>
      </c>
      <c r="H5" s="338" t="s">
        <v>169</v>
      </c>
      <c r="I5" s="195"/>
      <c r="J5" s="437">
        <v>2021</v>
      </c>
      <c r="K5" s="344" t="s">
        <v>340</v>
      </c>
      <c r="L5" s="338" t="s">
        <v>169</v>
      </c>
      <c r="M5" s="195"/>
      <c r="N5" s="437">
        <v>2021</v>
      </c>
      <c r="O5" s="344" t="s">
        <v>340</v>
      </c>
      <c r="P5" s="338" t="s">
        <v>169</v>
      </c>
      <c r="Q5" s="195"/>
      <c r="R5" s="437">
        <v>2021</v>
      </c>
      <c r="S5" s="344" t="s">
        <v>340</v>
      </c>
      <c r="T5" s="338" t="s">
        <v>260</v>
      </c>
      <c r="U5" s="329"/>
      <c r="V5" s="332"/>
      <c r="W5" s="515" t="s">
        <v>363</v>
      </c>
    </row>
    <row r="6" spans="1:23" x14ac:dyDescent="0.25">
      <c r="A6" s="195" t="s">
        <v>239</v>
      </c>
      <c r="B6" s="391">
        <v>2297</v>
      </c>
      <c r="C6" s="392">
        <v>3922</v>
      </c>
      <c r="D6" s="393">
        <v>3922</v>
      </c>
      <c r="E6" s="195"/>
      <c r="F6" s="391">
        <v>2801</v>
      </c>
      <c r="G6" s="392">
        <v>5373</v>
      </c>
      <c r="H6" s="393">
        <v>5373</v>
      </c>
      <c r="I6" s="195"/>
      <c r="J6" s="391">
        <v>3418</v>
      </c>
      <c r="K6" s="392">
        <v>5559</v>
      </c>
      <c r="L6" s="393">
        <v>5349</v>
      </c>
      <c r="M6" s="195"/>
      <c r="N6" s="391">
        <v>3841</v>
      </c>
      <c r="O6" s="392">
        <v>6983</v>
      </c>
      <c r="P6" s="393">
        <v>4481</v>
      </c>
      <c r="Q6" s="195"/>
      <c r="R6" s="391">
        <f>+B6+F6+J6+N6</f>
        <v>12357</v>
      </c>
      <c r="S6" s="392">
        <v>19825</v>
      </c>
      <c r="T6" s="393">
        <v>19125</v>
      </c>
      <c r="U6" s="329"/>
      <c r="V6" s="332"/>
      <c r="W6" s="329"/>
    </row>
    <row r="7" spans="1:23" x14ac:dyDescent="0.25">
      <c r="A7" s="195"/>
      <c r="B7" s="391"/>
      <c r="C7" s="392"/>
      <c r="D7" s="393"/>
      <c r="E7" s="195"/>
      <c r="F7" s="391"/>
      <c r="G7" s="392"/>
      <c r="H7" s="393"/>
      <c r="I7" s="195"/>
      <c r="J7" s="391"/>
      <c r="K7" s="392"/>
      <c r="L7" s="393"/>
      <c r="M7" s="195"/>
      <c r="N7" s="391"/>
      <c r="O7" s="392"/>
      <c r="P7" s="393"/>
      <c r="Q7" s="195"/>
      <c r="R7" s="391"/>
      <c r="S7" s="392"/>
      <c r="T7" s="393"/>
      <c r="U7" s="329"/>
      <c r="V7" s="332"/>
      <c r="W7" s="329"/>
    </row>
    <row r="8" spans="1:23" x14ac:dyDescent="0.25">
      <c r="A8" s="195" t="s">
        <v>240</v>
      </c>
      <c r="B8" s="391">
        <v>1862</v>
      </c>
      <c r="C8" s="392">
        <v>2483</v>
      </c>
      <c r="D8" s="393">
        <v>2483</v>
      </c>
      <c r="E8" s="195"/>
      <c r="F8" s="391">
        <v>2048</v>
      </c>
      <c r="G8" s="392">
        <v>3526</v>
      </c>
      <c r="H8" s="393">
        <v>3526</v>
      </c>
      <c r="I8" s="195"/>
      <c r="J8" s="391">
        <v>2554</v>
      </c>
      <c r="K8" s="392">
        <v>3843</v>
      </c>
      <c r="L8" s="393">
        <v>3846</v>
      </c>
      <c r="M8" s="195"/>
      <c r="N8" s="391">
        <v>2692</v>
      </c>
      <c r="O8" s="392">
        <v>4644</v>
      </c>
      <c r="P8" s="393">
        <v>3513</v>
      </c>
      <c r="Q8" s="195"/>
      <c r="R8" s="391">
        <f>+B8+F8+J8+N8</f>
        <v>9156</v>
      </c>
      <c r="S8" s="392">
        <v>13711</v>
      </c>
      <c r="T8" s="393">
        <v>13369</v>
      </c>
      <c r="U8" s="329"/>
      <c r="V8" s="332"/>
      <c r="W8" s="329"/>
    </row>
    <row r="9" spans="1:23" x14ac:dyDescent="0.25">
      <c r="A9" s="195"/>
      <c r="B9" s="345"/>
      <c r="C9" s="346"/>
      <c r="D9" s="438"/>
      <c r="E9" s="195"/>
      <c r="F9" s="345"/>
      <c r="G9" s="346"/>
      <c r="H9" s="438"/>
      <c r="I9" s="195"/>
      <c r="J9" s="345"/>
      <c r="K9" s="346"/>
      <c r="L9" s="438"/>
      <c r="M9" s="195"/>
      <c r="N9" s="345"/>
      <c r="O9" s="346"/>
      <c r="P9" s="438"/>
      <c r="Q9" s="195"/>
      <c r="R9" s="345"/>
      <c r="S9" s="346"/>
      <c r="T9" s="438"/>
      <c r="U9" s="329"/>
      <c r="V9" s="332"/>
      <c r="W9" s="329"/>
    </row>
    <row r="10" spans="1:23" x14ac:dyDescent="0.25">
      <c r="A10" s="195" t="s">
        <v>241</v>
      </c>
      <c r="B10" s="391">
        <v>435</v>
      </c>
      <c r="C10" s="392">
        <v>1439</v>
      </c>
      <c r="D10" s="393">
        <v>1439</v>
      </c>
      <c r="E10" s="195"/>
      <c r="F10" s="391">
        <v>752</v>
      </c>
      <c r="G10" s="392">
        <v>1846</v>
      </c>
      <c r="H10" s="393">
        <v>1846</v>
      </c>
      <c r="I10" s="195"/>
      <c r="J10" s="391">
        <v>865</v>
      </c>
      <c r="K10" s="392">
        <v>1716</v>
      </c>
      <c r="L10" s="393">
        <v>1502</v>
      </c>
      <c r="M10" s="195"/>
      <c r="N10" s="391">
        <v>1149</v>
      </c>
      <c r="O10" s="392">
        <v>2340</v>
      </c>
      <c r="P10" s="393">
        <v>968</v>
      </c>
      <c r="Q10" s="195"/>
      <c r="R10" s="391">
        <v>897.08989428800123</v>
      </c>
      <c r="S10" s="392">
        <v>6114</v>
      </c>
      <c r="T10" s="393">
        <v>5756</v>
      </c>
      <c r="U10" s="329"/>
      <c r="V10" s="332"/>
      <c r="W10" s="329"/>
    </row>
    <row r="11" spans="1:23" x14ac:dyDescent="0.25">
      <c r="A11" s="347" t="s">
        <v>242</v>
      </c>
      <c r="B11" s="374">
        <v>0.19</v>
      </c>
      <c r="C11" s="435">
        <v>0.37</v>
      </c>
      <c r="D11" s="387">
        <v>0.37</v>
      </c>
      <c r="E11" s="347"/>
      <c r="F11" s="374">
        <v>0.27</v>
      </c>
      <c r="G11" s="435">
        <v>0.34399999999999997</v>
      </c>
      <c r="H11" s="387">
        <v>0.34399999999999997</v>
      </c>
      <c r="I11" s="195"/>
      <c r="J11" s="374">
        <v>0.25</v>
      </c>
      <c r="K11" s="435">
        <v>0.31</v>
      </c>
      <c r="L11" s="387">
        <v>0.28000000000000003</v>
      </c>
      <c r="M11" s="195"/>
      <c r="N11" s="374">
        <v>0.3</v>
      </c>
      <c r="O11" s="435">
        <v>0.33500000000000002</v>
      </c>
      <c r="P11" s="387">
        <v>0.22</v>
      </c>
      <c r="Q11" s="195"/>
      <c r="R11" s="374">
        <v>0.26</v>
      </c>
      <c r="S11" s="435">
        <v>0.31</v>
      </c>
      <c r="T11" s="387">
        <v>0.3</v>
      </c>
      <c r="U11" s="329"/>
      <c r="V11" s="332"/>
      <c r="W11" s="196"/>
    </row>
    <row r="12" spans="1:23" x14ac:dyDescent="0.25">
      <c r="A12" s="195"/>
      <c r="B12" s="375"/>
      <c r="C12" s="457"/>
      <c r="D12" s="376"/>
      <c r="E12" s="195"/>
      <c r="F12" s="375"/>
      <c r="G12" s="457"/>
      <c r="H12" s="376"/>
      <c r="I12" s="195"/>
      <c r="J12" s="375"/>
      <c r="K12" s="457"/>
      <c r="L12" s="376"/>
      <c r="M12" s="195"/>
      <c r="N12" s="375"/>
      <c r="O12" s="457"/>
      <c r="P12" s="376"/>
      <c r="Q12" s="195"/>
      <c r="R12" s="375"/>
      <c r="S12" s="457"/>
      <c r="T12" s="376"/>
      <c r="U12" s="329"/>
      <c r="V12" s="332"/>
      <c r="W12" s="329"/>
    </row>
    <row r="13" spans="1:23" x14ac:dyDescent="0.25">
      <c r="A13" s="195" t="s">
        <v>21</v>
      </c>
      <c r="B13" s="391">
        <v>102</v>
      </c>
      <c r="C13" s="392">
        <v>132</v>
      </c>
      <c r="D13" s="393">
        <v>132</v>
      </c>
      <c r="E13" s="195"/>
      <c r="F13" s="391">
        <v>108</v>
      </c>
      <c r="G13" s="392">
        <v>108</v>
      </c>
      <c r="H13" s="393">
        <v>108</v>
      </c>
      <c r="I13" s="195"/>
      <c r="J13" s="391">
        <v>98</v>
      </c>
      <c r="K13" s="392">
        <v>142</v>
      </c>
      <c r="L13" s="393">
        <v>125</v>
      </c>
      <c r="M13" s="195"/>
      <c r="N13" s="391">
        <v>124</v>
      </c>
      <c r="O13" s="392">
        <v>113</v>
      </c>
      <c r="P13" s="393">
        <v>133</v>
      </c>
      <c r="Q13" s="195"/>
      <c r="R13" s="391">
        <f>+B13+F13+J13+N13</f>
        <v>432</v>
      </c>
      <c r="S13" s="392">
        <v>497</v>
      </c>
      <c r="T13" s="393">
        <v>498</v>
      </c>
      <c r="U13" s="329"/>
      <c r="V13" s="332"/>
      <c r="W13" s="329"/>
    </row>
    <row r="14" spans="1:23" x14ac:dyDescent="0.25">
      <c r="A14" s="195"/>
      <c r="B14" s="391"/>
      <c r="C14" s="392"/>
      <c r="D14" s="393"/>
      <c r="E14" s="195"/>
      <c r="F14" s="391"/>
      <c r="G14" s="392"/>
      <c r="H14" s="393"/>
      <c r="I14" s="195"/>
      <c r="J14" s="391"/>
      <c r="K14" s="392"/>
      <c r="L14" s="393"/>
      <c r="M14" s="195"/>
      <c r="N14" s="391"/>
      <c r="O14" s="392"/>
      <c r="P14" s="393"/>
      <c r="Q14" s="195"/>
      <c r="R14" s="391"/>
      <c r="S14" s="392"/>
      <c r="T14" s="393"/>
      <c r="U14" s="329"/>
      <c r="V14" s="332"/>
      <c r="W14" s="329"/>
    </row>
    <row r="15" spans="1:23" x14ac:dyDescent="0.25">
      <c r="A15" s="195" t="s">
        <v>243</v>
      </c>
      <c r="B15" s="391">
        <v>20</v>
      </c>
      <c r="C15" s="392">
        <v>51</v>
      </c>
      <c r="D15" s="393">
        <v>51</v>
      </c>
      <c r="E15" s="195"/>
      <c r="F15" s="391">
        <v>161</v>
      </c>
      <c r="G15" s="392">
        <v>64</v>
      </c>
      <c r="H15" s="393">
        <v>64</v>
      </c>
      <c r="I15" s="195"/>
      <c r="J15" s="391">
        <v>65</v>
      </c>
      <c r="K15" s="392">
        <v>126</v>
      </c>
      <c r="L15" s="393">
        <v>223</v>
      </c>
      <c r="M15" s="195"/>
      <c r="N15" s="391">
        <v>55</v>
      </c>
      <c r="O15" s="392">
        <v>15</v>
      </c>
      <c r="P15" s="393">
        <v>135</v>
      </c>
      <c r="Q15" s="195"/>
      <c r="R15" s="391">
        <f>+B15+F15+J15+N15</f>
        <v>301</v>
      </c>
      <c r="S15" s="392">
        <v>386</v>
      </c>
      <c r="T15" s="393">
        <v>473</v>
      </c>
      <c r="U15" s="329"/>
      <c r="V15" s="332"/>
      <c r="W15" s="329"/>
    </row>
    <row r="16" spans="1:23" x14ac:dyDescent="0.25">
      <c r="A16" s="195"/>
      <c r="B16" s="345"/>
      <c r="C16" s="346"/>
      <c r="D16" s="438"/>
      <c r="E16" s="195"/>
      <c r="F16" s="345"/>
      <c r="G16" s="346"/>
      <c r="H16" s="438"/>
      <c r="I16" s="195"/>
      <c r="J16" s="345"/>
      <c r="K16" s="346"/>
      <c r="L16" s="438"/>
      <c r="M16" s="195"/>
      <c r="N16" s="345"/>
      <c r="O16" s="346"/>
      <c r="P16" s="438"/>
      <c r="Q16" s="195"/>
      <c r="R16" s="345"/>
      <c r="S16" s="346"/>
      <c r="T16" s="438"/>
      <c r="U16" s="329"/>
      <c r="V16" s="332"/>
      <c r="W16" s="329"/>
    </row>
    <row r="17" spans="1:23" x14ac:dyDescent="0.25">
      <c r="A17" s="195" t="s">
        <v>280</v>
      </c>
      <c r="B17" s="391">
        <v>313</v>
      </c>
      <c r="C17" s="392">
        <v>1239</v>
      </c>
      <c r="D17" s="393">
        <v>1239</v>
      </c>
      <c r="E17" s="195"/>
      <c r="F17" s="391">
        <v>484</v>
      </c>
      <c r="G17" s="392">
        <v>1674</v>
      </c>
      <c r="H17" s="393">
        <v>1674</v>
      </c>
      <c r="I17" s="195"/>
      <c r="J17" s="391">
        <v>702</v>
      </c>
      <c r="K17" s="392">
        <v>1448</v>
      </c>
      <c r="L17" s="393">
        <v>1155</v>
      </c>
      <c r="M17" s="195"/>
      <c r="N17" s="391">
        <v>970</v>
      </c>
      <c r="O17" s="392">
        <v>2212</v>
      </c>
      <c r="P17" s="393">
        <v>701</v>
      </c>
      <c r="Q17" s="195"/>
      <c r="R17" s="391">
        <f>+B17+F17+J17+N17</f>
        <v>2469</v>
      </c>
      <c r="S17" s="392">
        <v>5232</v>
      </c>
      <c r="T17" s="393">
        <v>4785</v>
      </c>
      <c r="U17" s="329"/>
      <c r="V17" s="332"/>
      <c r="W17" s="329"/>
    </row>
    <row r="18" spans="1:23" x14ac:dyDescent="0.25">
      <c r="A18" s="347" t="s">
        <v>242</v>
      </c>
      <c r="B18" s="374">
        <v>0.14000000000000001</v>
      </c>
      <c r="C18" s="435">
        <v>0.32</v>
      </c>
      <c r="D18" s="387">
        <v>0.32</v>
      </c>
      <c r="E18" s="347"/>
      <c r="F18" s="374">
        <v>0.17</v>
      </c>
      <c r="G18" s="435">
        <v>0.31</v>
      </c>
      <c r="H18" s="387">
        <v>0.31</v>
      </c>
      <c r="I18" s="195"/>
      <c r="J18" s="374">
        <v>0.21</v>
      </c>
      <c r="K18" s="435">
        <v>0.26</v>
      </c>
      <c r="L18" s="387">
        <v>0.22</v>
      </c>
      <c r="M18" s="195"/>
      <c r="N18" s="374">
        <v>0.25</v>
      </c>
      <c r="O18" s="435">
        <v>0.317</v>
      </c>
      <c r="P18" s="387">
        <v>0.16</v>
      </c>
      <c r="Q18" s="195"/>
      <c r="R18" s="374">
        <v>0.2</v>
      </c>
      <c r="S18" s="435">
        <v>0.26</v>
      </c>
      <c r="T18" s="387">
        <v>0.25</v>
      </c>
      <c r="U18" s="329"/>
      <c r="V18" s="332"/>
      <c r="W18" s="196"/>
    </row>
    <row r="19" spans="1:23" x14ac:dyDescent="0.25">
      <c r="A19" s="195"/>
      <c r="B19" s="375"/>
      <c r="C19" s="457"/>
      <c r="D19" s="376"/>
      <c r="E19" s="195"/>
      <c r="F19" s="375"/>
      <c r="G19" s="457"/>
      <c r="H19" s="376"/>
      <c r="I19" s="195"/>
      <c r="J19" s="375"/>
      <c r="K19" s="457"/>
      <c r="L19" s="376"/>
      <c r="M19" s="195"/>
      <c r="N19" s="375"/>
      <c r="O19" s="457"/>
      <c r="P19" s="376"/>
      <c r="Q19" s="195"/>
      <c r="R19" s="375"/>
      <c r="S19" s="457"/>
      <c r="T19" s="376"/>
      <c r="U19" s="329"/>
      <c r="V19" s="332"/>
      <c r="W19" s="329"/>
    </row>
    <row r="20" spans="1:23" x14ac:dyDescent="0.25">
      <c r="A20" s="195" t="s">
        <v>281</v>
      </c>
      <c r="B20" s="391">
        <v>-50</v>
      </c>
      <c r="C20" s="392">
        <v>-44</v>
      </c>
      <c r="D20" s="393">
        <v>-44</v>
      </c>
      <c r="E20" s="195"/>
      <c r="F20" s="391">
        <v>-44</v>
      </c>
      <c r="G20" s="392">
        <v>-43</v>
      </c>
      <c r="H20" s="393">
        <v>-43</v>
      </c>
      <c r="I20" s="195"/>
      <c r="J20" s="391">
        <v>-55</v>
      </c>
      <c r="K20" s="392">
        <v>-39</v>
      </c>
      <c r="L20" s="393">
        <v>-38</v>
      </c>
      <c r="M20" s="195"/>
      <c r="N20" s="391">
        <v>-46</v>
      </c>
      <c r="O20" s="392">
        <v>-45</v>
      </c>
      <c r="P20" s="393">
        <v>-44</v>
      </c>
      <c r="Q20" s="195"/>
      <c r="R20" s="391">
        <f>+B20+F20+J20+N20</f>
        <v>-195</v>
      </c>
      <c r="S20" s="392">
        <v>-173</v>
      </c>
      <c r="T20" s="393">
        <v>-169</v>
      </c>
      <c r="U20" s="329"/>
      <c r="V20" s="332"/>
      <c r="W20" s="329"/>
    </row>
    <row r="21" spans="1:23" x14ac:dyDescent="0.25">
      <c r="A21" s="195"/>
      <c r="B21" s="391"/>
      <c r="C21" s="392"/>
      <c r="D21" s="393"/>
      <c r="E21" s="195"/>
      <c r="F21" s="391"/>
      <c r="G21" s="392"/>
      <c r="H21" s="393"/>
      <c r="I21" s="195"/>
      <c r="J21" s="391"/>
      <c r="K21" s="392"/>
      <c r="L21" s="393"/>
      <c r="M21" s="195"/>
      <c r="N21" s="391"/>
      <c r="O21" s="392"/>
      <c r="P21" s="393"/>
      <c r="Q21" s="195"/>
      <c r="R21" s="391"/>
      <c r="S21" s="392"/>
      <c r="T21" s="393"/>
      <c r="U21" s="329"/>
      <c r="V21" s="332"/>
      <c r="W21" s="329"/>
    </row>
    <row r="22" spans="1:23" x14ac:dyDescent="0.25">
      <c r="A22" s="195" t="s">
        <v>244</v>
      </c>
      <c r="B22" s="391">
        <v>-46</v>
      </c>
      <c r="C22" s="392">
        <v>311</v>
      </c>
      <c r="D22" s="393">
        <v>311</v>
      </c>
      <c r="E22" s="195"/>
      <c r="F22" s="391">
        <v>111</v>
      </c>
      <c r="G22" s="392">
        <v>-227</v>
      </c>
      <c r="H22" s="393">
        <v>-227</v>
      </c>
      <c r="I22" s="195"/>
      <c r="J22" s="391">
        <v>-100</v>
      </c>
      <c r="K22" s="392">
        <v>-1</v>
      </c>
      <c r="L22" s="393">
        <v>-61</v>
      </c>
      <c r="M22" s="195"/>
      <c r="N22" s="391">
        <v>-44</v>
      </c>
      <c r="O22" s="392">
        <v>0</v>
      </c>
      <c r="P22" s="393">
        <v>75</v>
      </c>
      <c r="Q22" s="195"/>
      <c r="R22" s="391">
        <f>+B22+F22+J22+N22</f>
        <v>-79</v>
      </c>
      <c r="S22" s="392">
        <v>83</v>
      </c>
      <c r="T22" s="393">
        <v>98</v>
      </c>
      <c r="U22" s="329"/>
      <c r="V22" s="332"/>
      <c r="W22" s="329"/>
    </row>
    <row r="23" spans="1:23" x14ac:dyDescent="0.25">
      <c r="A23" s="195"/>
      <c r="B23" s="391"/>
      <c r="C23" s="392"/>
      <c r="D23" s="393"/>
      <c r="E23" s="195"/>
      <c r="F23" s="391"/>
      <c r="G23" s="392"/>
      <c r="H23" s="393"/>
      <c r="I23" s="195"/>
      <c r="J23" s="391"/>
      <c r="K23" s="392"/>
      <c r="L23" s="393"/>
      <c r="M23" s="195"/>
      <c r="N23" s="391"/>
      <c r="O23" s="392"/>
      <c r="P23" s="393"/>
      <c r="Q23" s="195"/>
      <c r="R23" s="391"/>
      <c r="S23" s="392"/>
      <c r="T23" s="393"/>
      <c r="U23" s="329"/>
      <c r="V23" s="332"/>
      <c r="W23" s="329"/>
    </row>
    <row r="24" spans="1:23" x14ac:dyDescent="0.25">
      <c r="A24" s="195" t="s">
        <v>282</v>
      </c>
      <c r="B24" s="391">
        <v>5</v>
      </c>
      <c r="C24" s="392">
        <v>5</v>
      </c>
      <c r="D24" s="393">
        <v>5</v>
      </c>
      <c r="E24" s="195"/>
      <c r="F24" s="391">
        <v>6</v>
      </c>
      <c r="G24" s="392">
        <v>9</v>
      </c>
      <c r="H24" s="393">
        <v>9</v>
      </c>
      <c r="I24" s="195"/>
      <c r="J24" s="391">
        <v>7</v>
      </c>
      <c r="K24" s="392">
        <v>15</v>
      </c>
      <c r="L24" s="393">
        <v>8</v>
      </c>
      <c r="M24" s="195"/>
      <c r="N24" s="391">
        <v>7</v>
      </c>
      <c r="O24" s="392">
        <v>32</v>
      </c>
      <c r="P24" s="393">
        <v>10</v>
      </c>
      <c r="Q24" s="195"/>
      <c r="R24" s="391">
        <f>+B24+F24+J24+N24</f>
        <v>25</v>
      </c>
      <c r="S24" s="392">
        <v>34</v>
      </c>
      <c r="T24" s="393">
        <v>31</v>
      </c>
      <c r="U24" s="329"/>
      <c r="V24" s="332"/>
      <c r="W24" s="329"/>
    </row>
    <row r="25" spans="1:23" x14ac:dyDescent="0.25">
      <c r="A25" s="195"/>
      <c r="B25" s="391"/>
      <c r="C25" s="392"/>
      <c r="D25" s="393"/>
      <c r="E25" s="195"/>
      <c r="F25" s="391"/>
      <c r="G25" s="392"/>
      <c r="H25" s="393"/>
      <c r="I25" s="195"/>
      <c r="J25" s="391"/>
      <c r="K25" s="392"/>
      <c r="L25" s="393"/>
      <c r="M25" s="195"/>
      <c r="N25" s="391"/>
      <c r="O25" s="392"/>
      <c r="P25" s="393"/>
      <c r="Q25" s="195"/>
      <c r="R25" s="391"/>
      <c r="S25" s="392"/>
      <c r="T25" s="393"/>
      <c r="U25" s="329"/>
      <c r="V25" s="332"/>
      <c r="W25" s="329"/>
    </row>
    <row r="26" spans="1:23" x14ac:dyDescent="0.25">
      <c r="A26" s="195" t="s">
        <v>283</v>
      </c>
      <c r="B26" s="391">
        <v>3</v>
      </c>
      <c r="C26" s="392">
        <v>0</v>
      </c>
      <c r="D26" s="393">
        <v>0</v>
      </c>
      <c r="E26" s="195"/>
      <c r="F26" s="391">
        <v>1</v>
      </c>
      <c r="G26" s="392">
        <v>-36</v>
      </c>
      <c r="H26" s="393">
        <v>-36</v>
      </c>
      <c r="I26" s="195"/>
      <c r="J26" s="391">
        <v>1</v>
      </c>
      <c r="K26" s="392">
        <v>0</v>
      </c>
      <c r="L26" s="393">
        <v>-2</v>
      </c>
      <c r="M26" s="195"/>
      <c r="N26" s="391">
        <v>-1</v>
      </c>
      <c r="O26" s="392">
        <v>-1</v>
      </c>
      <c r="P26" s="393">
        <v>-65</v>
      </c>
      <c r="Q26" s="195"/>
      <c r="R26" s="391">
        <f>+B26+F26+J26+N26</f>
        <v>4</v>
      </c>
      <c r="S26" s="392">
        <v>-38</v>
      </c>
      <c r="T26" s="393">
        <v>-102</v>
      </c>
      <c r="U26" s="329"/>
      <c r="V26" s="332"/>
      <c r="W26" s="329"/>
    </row>
    <row r="27" spans="1:23" x14ac:dyDescent="0.25">
      <c r="A27" s="195"/>
      <c r="B27" s="345"/>
      <c r="C27" s="346"/>
      <c r="D27" s="438"/>
      <c r="E27" s="195"/>
      <c r="F27" s="345"/>
      <c r="G27" s="346"/>
      <c r="H27" s="438"/>
      <c r="I27" s="195"/>
      <c r="J27" s="345"/>
      <c r="K27" s="346"/>
      <c r="L27" s="438"/>
      <c r="M27" s="195"/>
      <c r="N27" s="345"/>
      <c r="O27" s="346"/>
      <c r="P27" s="438"/>
      <c r="Q27" s="195"/>
      <c r="R27" s="345"/>
      <c r="S27" s="346"/>
      <c r="T27" s="438"/>
      <c r="U27" s="329"/>
      <c r="V27" s="332"/>
      <c r="W27" s="329"/>
    </row>
    <row r="28" spans="1:23" x14ac:dyDescent="0.25">
      <c r="A28" s="195" t="s">
        <v>245</v>
      </c>
      <c r="B28" s="391">
        <v>225</v>
      </c>
      <c r="C28" s="392">
        <v>1527</v>
      </c>
      <c r="D28" s="393">
        <v>1527</v>
      </c>
      <c r="E28" s="195"/>
      <c r="F28" s="391">
        <v>559</v>
      </c>
      <c r="G28" s="392">
        <v>1377</v>
      </c>
      <c r="H28" s="393">
        <v>1377</v>
      </c>
      <c r="I28" s="195"/>
      <c r="J28" s="391">
        <v>554</v>
      </c>
      <c r="K28" s="392">
        <v>1422</v>
      </c>
      <c r="L28" s="393">
        <v>1061</v>
      </c>
      <c r="M28" s="195"/>
      <c r="N28" s="391">
        <v>886</v>
      </c>
      <c r="O28" s="392">
        <v>2199</v>
      </c>
      <c r="P28" s="393">
        <v>677</v>
      </c>
      <c r="Q28" s="195"/>
      <c r="R28" s="391">
        <f>+B28+F28+J28+N28</f>
        <v>2224</v>
      </c>
      <c r="S28" s="392">
        <v>5138</v>
      </c>
      <c r="T28" s="393">
        <v>4643</v>
      </c>
      <c r="U28" s="329"/>
      <c r="V28" s="332"/>
      <c r="W28" s="329"/>
    </row>
    <row r="29" spans="1:23" x14ac:dyDescent="0.25">
      <c r="A29" s="195"/>
      <c r="B29" s="391"/>
      <c r="C29" s="392"/>
      <c r="D29" s="393"/>
      <c r="E29" s="195"/>
      <c r="F29" s="391"/>
      <c r="G29" s="392"/>
      <c r="H29" s="393"/>
      <c r="I29" s="195"/>
      <c r="J29" s="391"/>
      <c r="K29" s="392"/>
      <c r="L29" s="393"/>
      <c r="M29" s="195"/>
      <c r="N29" s="391"/>
      <c r="O29" s="392"/>
      <c r="P29" s="393"/>
      <c r="Q29" s="195"/>
      <c r="R29" s="391"/>
      <c r="S29" s="392"/>
      <c r="T29" s="393"/>
      <c r="U29" s="329"/>
      <c r="V29" s="332"/>
      <c r="W29" s="329"/>
    </row>
    <row r="30" spans="1:23" x14ac:dyDescent="0.25">
      <c r="A30" s="195" t="s">
        <v>246</v>
      </c>
      <c r="B30" s="391">
        <v>60</v>
      </c>
      <c r="C30" s="392">
        <v>372</v>
      </c>
      <c r="D30" s="393">
        <v>372</v>
      </c>
      <c r="E30" s="195"/>
      <c r="F30" s="391">
        <v>116</v>
      </c>
      <c r="G30" s="392">
        <v>369</v>
      </c>
      <c r="H30" s="393">
        <v>369</v>
      </c>
      <c r="I30" s="195"/>
      <c r="J30" s="391">
        <v>177</v>
      </c>
      <c r="K30" s="392">
        <v>345</v>
      </c>
      <c r="L30" s="393">
        <v>277</v>
      </c>
      <c r="M30" s="195"/>
      <c r="N30" s="391">
        <v>245</v>
      </c>
      <c r="O30" s="392">
        <v>550</v>
      </c>
      <c r="P30" s="393">
        <v>206</v>
      </c>
      <c r="Q30" s="440"/>
      <c r="R30" s="391">
        <f>+B30+F30+J30+N30</f>
        <v>598</v>
      </c>
      <c r="S30" s="392">
        <v>1314</v>
      </c>
      <c r="T30" s="393">
        <v>1224</v>
      </c>
      <c r="U30" s="329"/>
      <c r="V30" s="332"/>
      <c r="W30" s="329"/>
    </row>
    <row r="31" spans="1:23" x14ac:dyDescent="0.25">
      <c r="A31" s="340" t="s">
        <v>247</v>
      </c>
      <c r="B31" s="394">
        <v>0.26500000000000001</v>
      </c>
      <c r="C31" s="395">
        <v>0.24399999999999999</v>
      </c>
      <c r="D31" s="396">
        <v>0.24399999999999999</v>
      </c>
      <c r="E31" s="340"/>
      <c r="F31" s="394">
        <v>0.20699999999999999</v>
      </c>
      <c r="G31" s="395">
        <v>0.26800000000000002</v>
      </c>
      <c r="H31" s="396">
        <v>0.26800000000000002</v>
      </c>
      <c r="I31" s="195"/>
      <c r="J31" s="394">
        <v>0.31900000000000001</v>
      </c>
      <c r="K31" s="395">
        <v>0.24199999999999999</v>
      </c>
      <c r="L31" s="396">
        <v>0.26100000000000001</v>
      </c>
      <c r="M31" s="195"/>
      <c r="N31" s="394">
        <v>0.28000000000000003</v>
      </c>
      <c r="O31" s="395">
        <v>0.25</v>
      </c>
      <c r="P31" s="396">
        <v>0.30399999999999999</v>
      </c>
      <c r="Q31" s="195"/>
      <c r="R31" s="394">
        <v>0.26900000000000002</v>
      </c>
      <c r="S31" s="395">
        <v>0.25600000000000001</v>
      </c>
      <c r="T31" s="396">
        <v>0.26400000000000001</v>
      </c>
      <c r="U31" s="329"/>
      <c r="V31" s="332"/>
      <c r="W31" s="196"/>
    </row>
    <row r="32" spans="1:23" x14ac:dyDescent="0.25">
      <c r="A32" s="195"/>
      <c r="B32" s="375"/>
      <c r="C32" s="457"/>
      <c r="D32" s="376"/>
      <c r="E32" s="195"/>
      <c r="F32" s="375"/>
      <c r="G32" s="457"/>
      <c r="H32" s="376"/>
      <c r="I32" s="195"/>
      <c r="J32" s="375"/>
      <c r="K32" s="457"/>
      <c r="L32" s="376"/>
      <c r="M32" s="195"/>
      <c r="N32" s="375"/>
      <c r="O32" s="457"/>
      <c r="P32" s="376"/>
      <c r="Q32" s="195"/>
      <c r="R32" s="375"/>
      <c r="S32" s="457"/>
      <c r="T32" s="376"/>
      <c r="U32" s="329"/>
      <c r="V32" s="332"/>
      <c r="W32" s="332"/>
    </row>
    <row r="33" spans="1:23" x14ac:dyDescent="0.25">
      <c r="A33" s="195" t="s">
        <v>284</v>
      </c>
      <c r="B33" s="391">
        <v>-7</v>
      </c>
      <c r="C33" s="392">
        <v>31</v>
      </c>
      <c r="D33" s="393">
        <v>31</v>
      </c>
      <c r="E33" s="195"/>
      <c r="F33" s="391">
        <v>-5</v>
      </c>
      <c r="G33" s="392">
        <v>36</v>
      </c>
      <c r="H33" s="393">
        <v>36</v>
      </c>
      <c r="I33" s="195"/>
      <c r="J33" s="391">
        <v>-1</v>
      </c>
      <c r="K33" s="392">
        <v>73</v>
      </c>
      <c r="L33" s="393">
        <v>72</v>
      </c>
      <c r="M33" s="195"/>
      <c r="N33" s="391">
        <v>21</v>
      </c>
      <c r="O33" s="392">
        <v>45</v>
      </c>
      <c r="P33" s="393">
        <v>57</v>
      </c>
      <c r="Q33" s="195"/>
      <c r="R33" s="391">
        <f>+B33+F33+J33+N33</f>
        <v>8</v>
      </c>
      <c r="S33" s="392">
        <v>195</v>
      </c>
      <c r="T33" s="393">
        <v>196</v>
      </c>
      <c r="U33" s="329"/>
      <c r="V33" s="332"/>
      <c r="W33" s="329"/>
    </row>
    <row r="34" spans="1:23" x14ac:dyDescent="0.25">
      <c r="A34" s="195"/>
      <c r="B34" s="391"/>
      <c r="C34" s="392"/>
      <c r="D34" s="393"/>
      <c r="E34" s="195"/>
      <c r="F34" s="391"/>
      <c r="G34" s="392"/>
      <c r="H34" s="393"/>
      <c r="I34" s="195"/>
      <c r="J34" s="391"/>
      <c r="K34" s="392"/>
      <c r="L34" s="393"/>
      <c r="M34" s="195"/>
      <c r="N34" s="391"/>
      <c r="O34" s="392"/>
      <c r="P34" s="393"/>
      <c r="Q34" s="195"/>
      <c r="R34" s="391"/>
      <c r="S34" s="392"/>
      <c r="T34" s="393"/>
      <c r="U34" s="329"/>
      <c r="V34" s="332"/>
      <c r="W34" s="329"/>
    </row>
    <row r="35" spans="1:23" x14ac:dyDescent="0.25">
      <c r="A35" t="s">
        <v>248</v>
      </c>
      <c r="B35" s="391">
        <v>-1</v>
      </c>
      <c r="C35" s="392">
        <v>-4</v>
      </c>
      <c r="D35" s="393">
        <v>-4</v>
      </c>
      <c r="E35" s="195"/>
      <c r="F35" s="391">
        <v>-2</v>
      </c>
      <c r="G35" s="392">
        <v>-8</v>
      </c>
      <c r="H35" s="393">
        <v>-8</v>
      </c>
      <c r="I35" s="195"/>
      <c r="J35" s="391">
        <v>-4.5</v>
      </c>
      <c r="K35" s="392">
        <v>-10</v>
      </c>
      <c r="L35" s="393">
        <v>-14</v>
      </c>
      <c r="M35" s="195"/>
      <c r="N35" s="391">
        <v>3</v>
      </c>
      <c r="O35" s="392">
        <v>0</v>
      </c>
      <c r="P35" s="393">
        <v>-5</v>
      </c>
      <c r="Q35" s="195"/>
      <c r="R35" s="391">
        <f>+B35+F35+J35+N35</f>
        <v>-4.5</v>
      </c>
      <c r="S35" s="392">
        <v>-35</v>
      </c>
      <c r="T35" s="393">
        <v>-31</v>
      </c>
      <c r="U35" s="329"/>
      <c r="V35" s="332"/>
      <c r="W35" s="329"/>
    </row>
    <row r="36" spans="1:23" x14ac:dyDescent="0.25">
      <c r="A36" s="195"/>
      <c r="B36" s="391"/>
      <c r="C36" s="346"/>
      <c r="D36" s="393"/>
      <c r="E36" s="195"/>
      <c r="F36" s="391"/>
      <c r="G36" s="346"/>
      <c r="H36" s="393"/>
      <c r="I36" s="195"/>
      <c r="J36" s="391"/>
      <c r="K36" s="392"/>
      <c r="L36" s="393"/>
      <c r="M36" s="195"/>
      <c r="N36" s="391"/>
      <c r="O36" s="392"/>
      <c r="P36" s="393"/>
      <c r="Q36" s="195"/>
      <c r="R36" s="391"/>
      <c r="S36" s="392"/>
      <c r="T36" s="393"/>
      <c r="U36" s="329"/>
      <c r="V36" s="332"/>
      <c r="W36" s="329"/>
    </row>
    <row r="37" spans="1:23" ht="15.75" thickBot="1" x14ac:dyDescent="0.3">
      <c r="A37" s="195" t="s">
        <v>249</v>
      </c>
      <c r="B37" s="379">
        <v>157</v>
      </c>
      <c r="C37" s="458">
        <v>1182</v>
      </c>
      <c r="D37" s="380">
        <v>1182</v>
      </c>
      <c r="E37" s="195"/>
      <c r="F37" s="379">
        <v>437</v>
      </c>
      <c r="G37" s="458">
        <v>1036</v>
      </c>
      <c r="H37" s="380">
        <v>1036</v>
      </c>
      <c r="I37" s="195"/>
      <c r="J37" s="379">
        <v>372</v>
      </c>
      <c r="K37" s="458">
        <v>1140</v>
      </c>
      <c r="L37" s="380">
        <v>842</v>
      </c>
      <c r="M37" s="195"/>
      <c r="N37" s="379">
        <v>665</v>
      </c>
      <c r="O37" s="458">
        <v>1695</v>
      </c>
      <c r="P37" s="380">
        <v>523</v>
      </c>
      <c r="Q37" s="392"/>
      <c r="R37" s="379">
        <f>+B37+F37+J37+N37</f>
        <v>1631</v>
      </c>
      <c r="S37" s="458">
        <v>3983</v>
      </c>
      <c r="T37" s="380">
        <v>3583</v>
      </c>
      <c r="U37" s="329"/>
      <c r="V37" s="332"/>
      <c r="W37" s="329"/>
    </row>
    <row r="38" spans="1:23" ht="15.75" thickTop="1" x14ac:dyDescent="0.25">
      <c r="A38" s="195"/>
      <c r="B38" s="391"/>
      <c r="C38" s="392"/>
      <c r="D38" s="393"/>
      <c r="E38" s="195"/>
      <c r="F38" s="391"/>
      <c r="G38" s="392"/>
      <c r="H38" s="393"/>
      <c r="I38" s="195"/>
      <c r="J38" s="391"/>
      <c r="K38" s="195"/>
      <c r="L38" s="393"/>
      <c r="M38" s="195"/>
      <c r="N38" s="391"/>
      <c r="O38" s="195"/>
      <c r="P38" s="393"/>
      <c r="Q38" s="195"/>
      <c r="R38" s="391"/>
      <c r="S38" s="195"/>
      <c r="T38" s="393"/>
      <c r="U38" s="329"/>
      <c r="V38" s="332"/>
      <c r="W38" s="329"/>
    </row>
    <row r="39" spans="1:23" x14ac:dyDescent="0.25">
      <c r="A39" s="195" t="s">
        <v>250</v>
      </c>
      <c r="B39" s="377">
        <v>382.8</v>
      </c>
      <c r="C39" s="459">
        <v>370.1</v>
      </c>
      <c r="D39" s="378">
        <v>370.1</v>
      </c>
      <c r="E39" s="195"/>
      <c r="F39" s="377">
        <v>383.3</v>
      </c>
      <c r="G39" s="459">
        <v>363.1</v>
      </c>
      <c r="H39" s="378">
        <v>363.1</v>
      </c>
      <c r="I39" s="195"/>
      <c r="J39" s="377">
        <v>383.2</v>
      </c>
      <c r="K39" s="459">
        <v>355.9</v>
      </c>
      <c r="L39" s="378">
        <v>347.7</v>
      </c>
      <c r="M39" s="195"/>
      <c r="N39" s="377">
        <v>377.5</v>
      </c>
      <c r="O39" s="459">
        <v>363.3</v>
      </c>
      <c r="P39" s="378">
        <v>343.8</v>
      </c>
      <c r="Q39" s="195"/>
      <c r="R39" s="377">
        <v>381.6</v>
      </c>
      <c r="S39" s="459">
        <v>356.4</v>
      </c>
      <c r="T39" s="378">
        <v>356</v>
      </c>
      <c r="U39" s="329"/>
      <c r="V39" s="332"/>
      <c r="W39" s="329"/>
    </row>
    <row r="40" spans="1:23" x14ac:dyDescent="0.25">
      <c r="A40" s="195"/>
      <c r="B40" s="460"/>
      <c r="C40" s="195"/>
      <c r="D40" s="381"/>
      <c r="E40" s="195"/>
      <c r="F40" s="460"/>
      <c r="G40" s="195"/>
      <c r="H40" s="381"/>
      <c r="I40" s="195"/>
      <c r="J40" s="460"/>
      <c r="K40" s="195"/>
      <c r="L40" s="381"/>
      <c r="M40" s="195"/>
      <c r="N40" s="460"/>
      <c r="O40" s="195"/>
      <c r="P40" s="381"/>
      <c r="Q40" s="195"/>
      <c r="R40" s="460"/>
      <c r="S40" s="195"/>
      <c r="T40" s="381"/>
      <c r="U40" s="329"/>
      <c r="V40" s="332"/>
      <c r="W40" s="333"/>
    </row>
    <row r="41" spans="1:23" x14ac:dyDescent="0.25">
      <c r="A41" s="195" t="s">
        <v>165</v>
      </c>
      <c r="B41" s="382">
        <v>0.41</v>
      </c>
      <c r="C41" s="373">
        <v>3.19</v>
      </c>
      <c r="D41" s="383">
        <v>3.19</v>
      </c>
      <c r="E41" s="195"/>
      <c r="F41" s="382">
        <v>1.1399999999999999</v>
      </c>
      <c r="G41" s="373">
        <v>2.85</v>
      </c>
      <c r="H41" s="383">
        <v>2.85</v>
      </c>
      <c r="I41" s="195"/>
      <c r="J41" s="382">
        <v>0.97</v>
      </c>
      <c r="K41" s="373">
        <f>+K37/K39</f>
        <v>3.2031469513908402</v>
      </c>
      <c r="L41" s="383">
        <v>2.42</v>
      </c>
      <c r="M41" s="195"/>
      <c r="N41" s="382">
        <v>1.76</v>
      </c>
      <c r="O41" s="373">
        <f>+O37/O39</f>
        <v>4.6655656482246073</v>
      </c>
      <c r="P41" s="383">
        <v>1.52</v>
      </c>
      <c r="Q41" s="195"/>
      <c r="R41" s="382">
        <v>4.2699999999999996</v>
      </c>
      <c r="S41" s="476">
        <v>11.18</v>
      </c>
      <c r="T41" s="383">
        <v>10.06</v>
      </c>
      <c r="U41" s="329"/>
      <c r="V41" s="332"/>
      <c r="W41" s="329"/>
    </row>
    <row r="42" spans="1:23" x14ac:dyDescent="0.25">
      <c r="A42" s="195"/>
      <c r="B42" s="460"/>
      <c r="C42" s="195"/>
      <c r="D42" s="381"/>
      <c r="E42" s="195"/>
      <c r="F42" s="460"/>
      <c r="G42" s="195"/>
      <c r="H42" s="381"/>
      <c r="I42" s="195"/>
      <c r="J42" s="460"/>
      <c r="K42" s="195"/>
      <c r="L42" s="381"/>
      <c r="M42" s="195"/>
      <c r="N42" s="460"/>
      <c r="O42" s="195"/>
      <c r="P42" s="381"/>
      <c r="Q42" s="195"/>
      <c r="R42" s="460"/>
      <c r="S42" s="195"/>
      <c r="T42" s="381"/>
      <c r="U42" s="329"/>
      <c r="V42" s="332"/>
      <c r="W42" s="329"/>
    </row>
    <row r="43" spans="1:23" ht="15.75" thickBot="1" x14ac:dyDescent="0.3">
      <c r="A43" s="195" t="s">
        <v>251</v>
      </c>
      <c r="B43" s="384">
        <v>560</v>
      </c>
      <c r="C43" s="385">
        <v>1451</v>
      </c>
      <c r="D43" s="386">
        <v>1451</v>
      </c>
      <c r="E43" s="195"/>
      <c r="F43" s="384">
        <v>829.4</v>
      </c>
      <c r="G43" s="385">
        <v>2028</v>
      </c>
      <c r="H43" s="386">
        <v>2028</v>
      </c>
      <c r="I43" s="195"/>
      <c r="J43" s="384">
        <v>969.1</v>
      </c>
      <c r="K43" s="385">
        <v>1775</v>
      </c>
      <c r="L43" s="386">
        <v>1686</v>
      </c>
      <c r="M43" s="195"/>
      <c r="N43" s="384">
        <v>1227</v>
      </c>
      <c r="O43" s="385">
        <v>2445</v>
      </c>
      <c r="P43" s="386">
        <v>1051</v>
      </c>
      <c r="Q43" s="195"/>
      <c r="R43" s="384">
        <v>3585</v>
      </c>
      <c r="S43" s="385">
        <v>6566</v>
      </c>
      <c r="T43" s="386">
        <v>6216</v>
      </c>
      <c r="U43" s="329"/>
      <c r="V43" s="332"/>
      <c r="W43" s="329"/>
    </row>
    <row r="44" spans="1:23" ht="4.5" customHeight="1" x14ac:dyDescent="0.25">
      <c r="A44" s="195"/>
      <c r="B44" s="195"/>
      <c r="C44" s="195"/>
      <c r="D44" s="195"/>
      <c r="E44" s="195"/>
      <c r="F44" s="195"/>
      <c r="G44" s="195"/>
      <c r="H44" s="195"/>
      <c r="I44" s="195"/>
      <c r="J44" s="195"/>
      <c r="K44" s="195"/>
      <c r="L44" s="195"/>
      <c r="M44" s="195"/>
      <c r="N44" s="471">
        <v>0</v>
      </c>
      <c r="O44" s="195"/>
      <c r="P44" s="195"/>
      <c r="Q44" s="195"/>
      <c r="R44" s="195"/>
      <c r="S44" s="195"/>
      <c r="T44" s="195"/>
      <c r="U44" s="329"/>
      <c r="V44" s="332"/>
      <c r="W44" s="329"/>
    </row>
    <row r="45" spans="1:23" x14ac:dyDescent="0.25">
      <c r="A45" s="195" t="s">
        <v>208</v>
      </c>
      <c r="B45" s="373">
        <v>0.56999999999999995</v>
      </c>
      <c r="C45" s="373">
        <v>2.41</v>
      </c>
      <c r="D45" s="373">
        <v>2.41</v>
      </c>
      <c r="E45" s="195"/>
      <c r="F45" s="373">
        <v>1.17</v>
      </c>
      <c r="G45" s="373">
        <v>3.64</v>
      </c>
      <c r="H45" s="373">
        <v>3.64</v>
      </c>
      <c r="I45" s="195"/>
      <c r="J45" s="373">
        <v>1.35</v>
      </c>
      <c r="K45" s="373">
        <v>3.4</v>
      </c>
      <c r="L45" s="373">
        <v>3.22</v>
      </c>
      <c r="M45" s="195"/>
      <c r="N45" s="475">
        <v>1.95</v>
      </c>
      <c r="O45" s="373">
        <v>4.66</v>
      </c>
      <c r="P45" s="373">
        <v>1.74</v>
      </c>
      <c r="Q45" s="195"/>
      <c r="R45" s="373">
        <v>5.04</v>
      </c>
      <c r="S45" s="476">
        <v>11.89</v>
      </c>
      <c r="T45" s="373">
        <v>11.01</v>
      </c>
      <c r="U45" s="329"/>
      <c r="V45" s="332"/>
      <c r="W45" s="329"/>
    </row>
    <row r="46" spans="1:23" x14ac:dyDescent="0.25">
      <c r="N46" s="471"/>
      <c r="O46" s="354"/>
    </row>
    <row r="47" spans="1:23" x14ac:dyDescent="0.25">
      <c r="N47" s="471"/>
    </row>
    <row r="48" spans="1:23" x14ac:dyDescent="0.25">
      <c r="N48" s="471"/>
    </row>
    <row r="49" spans="6:14" x14ac:dyDescent="0.25">
      <c r="F49" s="352"/>
      <c r="N49" s="471"/>
    </row>
    <row r="50" spans="6:14" x14ac:dyDescent="0.25">
      <c r="N50" s="471"/>
    </row>
    <row r="51" spans="6:14" x14ac:dyDescent="0.25">
      <c r="N51" s="471"/>
    </row>
    <row r="52" spans="6:14" x14ac:dyDescent="0.25">
      <c r="N52" s="471"/>
    </row>
    <row r="53" spans="6:14" x14ac:dyDescent="0.25">
      <c r="N53" s="471"/>
    </row>
    <row r="54" spans="6:14" x14ac:dyDescent="0.25">
      <c r="N54" s="471"/>
    </row>
    <row r="55" spans="6:14" x14ac:dyDescent="0.25">
      <c r="N55" s="472"/>
    </row>
    <row r="56" spans="6:14" x14ac:dyDescent="0.25">
      <c r="N56" s="472"/>
    </row>
    <row r="57" spans="6:14" x14ac:dyDescent="0.25">
      <c r="N57" s="471"/>
    </row>
    <row r="58" spans="6:14" x14ac:dyDescent="0.25">
      <c r="N58" s="471"/>
    </row>
    <row r="59" spans="6:14" x14ac:dyDescent="0.25">
      <c r="N59" s="471"/>
    </row>
    <row r="60" spans="6:14" x14ac:dyDescent="0.25">
      <c r="N60" s="471"/>
    </row>
    <row r="61" spans="6:14" x14ac:dyDescent="0.25">
      <c r="N61" s="471"/>
    </row>
    <row r="62" spans="6:14" x14ac:dyDescent="0.25">
      <c r="N62" s="472"/>
    </row>
    <row r="63" spans="6:14" x14ac:dyDescent="0.25">
      <c r="N63" s="472"/>
    </row>
    <row r="64" spans="6:14" x14ac:dyDescent="0.25">
      <c r="N64" s="473"/>
    </row>
    <row r="65" spans="14:14" x14ac:dyDescent="0.25">
      <c r="N65" s="472"/>
    </row>
    <row r="66" spans="14:14" x14ac:dyDescent="0.25">
      <c r="N66" s="472"/>
    </row>
    <row r="67" spans="14:14" x14ac:dyDescent="0.25">
      <c r="N67" s="471"/>
    </row>
    <row r="68" spans="14:14" x14ac:dyDescent="0.25">
      <c r="N68" s="471"/>
    </row>
    <row r="69" spans="14:14" x14ac:dyDescent="0.25">
      <c r="N69" s="474"/>
    </row>
    <row r="70" spans="14:14" x14ac:dyDescent="0.25">
      <c r="N70" s="473"/>
    </row>
  </sheetData>
  <mergeCells count="6">
    <mergeCell ref="N3:P3"/>
    <mergeCell ref="R3:T3"/>
    <mergeCell ref="J3:L3"/>
    <mergeCell ref="A1:T1"/>
    <mergeCell ref="B3:D3"/>
    <mergeCell ref="F3:H3"/>
  </mergeCells>
  <dataValidations count="1">
    <dataValidation type="list" allowBlank="1" showInputMessage="1" showErrorMessage="1" sqref="W1" xr:uid="{00000000-0002-0000-2A00-000000000000}">
      <formula1>#REF!</formula1>
    </dataValidation>
  </dataValidations>
  <pageMargins left="0.7" right="0.7" top="0.75" bottom="0.75" header="0.3" footer="0.3"/>
  <pageSetup scale="75" orientation="landscape" r:id="rId1"/>
  <customProperties>
    <customPr name="IbpWorksheetKeyString_GUID" r:id="rId2"/>
  </customProperties>
  <extLst>
    <ext xmlns:x14="http://schemas.microsoft.com/office/spreadsheetml/2009/9/main" uri="{78C0D931-6437-407d-A8EE-F0AAD7539E65}">
      <x14:conditionalFormattings>
        <x14:conditionalFormatting xmlns:xm="http://schemas.microsoft.com/office/excel/2006/main">
          <x14:cfRule type="containsText" priority="1" operator="containsText" id="{55AF969A-C5BF-4E9F-B218-AA0B03E2E655}">
            <xm:f>NOT(ISERROR(SEARCH(#REF!,W1)))</xm:f>
            <xm:f>#REF!</xm:f>
            <x14:dxf>
              <fill>
                <patternFill>
                  <bgColor rgb="FF92D050"/>
                </patternFill>
              </fill>
            </x14:dxf>
          </x14:cfRule>
          <x14:cfRule type="containsText" priority="2" operator="containsText" id="{1B1A082E-CDAE-49AA-A12C-0A6714CB2F0C}">
            <xm:f>NOT(ISERROR(SEARCH(#REF!,W1)))</xm:f>
            <xm:f>#REF!</xm:f>
            <x14:dxf>
              <fill>
                <patternFill>
                  <bgColor rgb="FFFFC000"/>
                </patternFill>
              </fill>
            </x14:dxf>
          </x14:cfRule>
          <x14:cfRule type="containsText" priority="3" operator="containsText" id="{D1BE52E0-1770-4BE7-BE32-3584EFB31F65}">
            <xm:f>NOT(ISERROR(SEARCH(#REF!,W1)))</xm:f>
            <xm:f>#REF!</xm:f>
            <x14:dxf>
              <fill>
                <patternFill>
                  <bgColor rgb="FF00B0F0"/>
                </patternFill>
              </fill>
            </x14:dxf>
          </x14:cfRule>
          <xm:sqref>W1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11822CEE209D74FB424EA56D19385C9" ma:contentTypeVersion="4" ma:contentTypeDescription="Create a new document." ma:contentTypeScope="" ma:versionID="2284f3db1115bf1c94cc809ed932cf05">
  <xsd:schema xmlns:xsd="http://www.w3.org/2001/XMLSchema" xmlns:xs="http://www.w3.org/2001/XMLSchema" xmlns:p="http://schemas.microsoft.com/office/2006/metadata/properties" xmlns:ns2="e9fdd1b8-cd7f-4af3-825c-a441cc43a0f7" targetNamespace="http://schemas.microsoft.com/office/2006/metadata/properties" ma:root="true" ma:fieldsID="82e0113a1ecc1e99c6252632265c3e37" ns2:_="">
    <xsd:import namespace="e9fdd1b8-cd7f-4af3-825c-a441cc43a0f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fdd1b8-cd7f-4af3-825c-a441cc43a0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3B0F5B-BDF5-4223-9F4B-E8127858E1E3}">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d6bc9d0f-9582-4446-bf68-dbe7e14be793"/>
    <ds:schemaRef ds:uri="http://www.w3.org/XML/1998/namespace"/>
  </ds:schemaRefs>
</ds:datastoreItem>
</file>

<file path=customXml/itemProps2.xml><?xml version="1.0" encoding="utf-8"?>
<ds:datastoreItem xmlns:ds="http://schemas.openxmlformats.org/officeDocument/2006/customXml" ds:itemID="{771733D8-CF09-448A-84F7-0E78FDACB7CC}">
  <ds:schemaRefs>
    <ds:schemaRef ds:uri="http://schemas.microsoft.com/sharepoint/v3/contenttype/forms"/>
  </ds:schemaRefs>
</ds:datastoreItem>
</file>

<file path=customXml/itemProps3.xml><?xml version="1.0" encoding="utf-8"?>
<ds:datastoreItem xmlns:ds="http://schemas.openxmlformats.org/officeDocument/2006/customXml" ds:itemID="{3537E15D-4340-44E0-8020-7201D9886023}"/>
</file>

<file path=docMetadata/LabelInfo.xml><?xml version="1.0" encoding="utf-8"?>
<clbl:labelList xmlns:clbl="http://schemas.microsoft.com/office/2020/mipLabelMetadata">
  <clbl:label id="{1273caf7-13b7-4a89-b44a-3967d45ba0a9}" enabled="0" method="" siteId="{1273caf7-13b7-4a89-b44a-3967d45ba0a9}" removed="1"/>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Publish Consolidated Summary</vt:lpstr>
      <vt:lpstr>Publish Phosphate</vt:lpstr>
      <vt:lpstr>Publish Potash</vt:lpstr>
      <vt:lpstr>Publish Mosaic Fertilizantes</vt:lpstr>
      <vt:lpstr>Publish Corporate</vt:lpstr>
      <vt:lpstr>Qtrly Notable Items</vt:lpstr>
      <vt:lpstr>Non-GAAP Financial Measures</vt:lpstr>
      <vt:lpstr>Footnotes</vt:lpstr>
      <vt:lpstr>Forecast Flash Report</vt:lpstr>
      <vt:lpstr>Forecast Flash Report 2</vt:lpstr>
      <vt:lpstr>Forecast Flash Report 3</vt:lpstr>
      <vt:lpstr>Significant Items QTR</vt:lpstr>
      <vt:lpstr>FX Gain-Loss Analysis</vt:lpstr>
      <vt:lpstr>Footnotes!Print_Area</vt:lpstr>
      <vt:lpstr>'Forecast Flash Report'!Print_Area</vt:lpstr>
      <vt:lpstr>'Forecast Flash Report 2'!Print_Area</vt:lpstr>
      <vt:lpstr>'Forecast Flash Report 3'!Print_Area</vt:lpstr>
      <vt:lpstr>'FX Gain-Loss Analysis'!Print_Area</vt:lpstr>
      <vt:lpstr>'Non-GAAP Financial Measures'!Print_Area</vt:lpstr>
      <vt:lpstr>'Publish Consolidated Summary'!Print_Area</vt:lpstr>
      <vt:lpstr>'Publish Corporate'!Print_Area</vt:lpstr>
      <vt:lpstr>'Publish Mosaic Fertilizantes'!Print_Area</vt:lpstr>
      <vt:lpstr>'Publish Phosphate'!Print_Area</vt:lpstr>
      <vt:lpstr>'Publish Potash'!Print_Area</vt:lpstr>
      <vt:lpstr>'Qtrly Notable Items'!Print_Area</vt:lpstr>
      <vt:lpstr>'Significant Items QTR'!Print_Area</vt:lpstr>
    </vt:vector>
  </TitlesOfParts>
  <Company>Mosaic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Patrick.Sheridan@mosaicco.com</dc:creator>
  <cp:lastModifiedBy>Witterschein, Hannah - Plymouth</cp:lastModifiedBy>
  <cp:lastPrinted>2026-08-04T17:07:05Z</cp:lastPrinted>
  <dcterms:created xsi:type="dcterms:W3CDTF">2011-08-02T15:22:42Z</dcterms:created>
  <dcterms:modified xsi:type="dcterms:W3CDTF">2026-08-04T17:24:45Z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0x010100811822CEE209D74FB424EA56D19385C9</vt:lpwstr>
  </property>
</Properties>
</file>