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BB\ALCN\"/>
    </mc:Choice>
  </mc:AlternateContent>
  <xr:revisionPtr revIDLastSave="0" documentId="13_ncr:1_{8E08E7EE-8307-4DE6-A335-37222C437B1B}" xr6:coauthVersionLast="47" xr6:coauthVersionMax="47" xr10:uidLastSave="{00000000-0000-0000-0000-000000000000}"/>
  <bookViews>
    <workbookView xWindow="22425" yWindow="1860" windowWidth="29385" windowHeight="1546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F14" i="1" s="1"/>
  <c r="B10" i="1"/>
  <c r="E15" i="1" l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B6" i="1" l="1"/>
  <c r="B8" i="1"/>
  <c r="B7" i="1" l="1"/>
</calcChain>
</file>

<file path=xl/sharedStrings.xml><?xml version="1.0" encoding="utf-8"?>
<sst xmlns="http://schemas.openxmlformats.org/spreadsheetml/2006/main" count="194" uniqueCount="22">
  <si>
    <t>shares</t>
  </si>
  <si>
    <t>Max Volume Buyback</t>
  </si>
  <si>
    <t>USD / CHF
 9.00CET
 same bus.day</t>
  </si>
  <si>
    <t>High</t>
  </si>
  <si>
    <t>Low</t>
  </si>
  <si>
    <r>
      <t xml:space="preserve">Alcon Trading Plan </t>
    </r>
    <r>
      <rPr>
        <sz val="14"/>
        <color theme="1"/>
        <rFont val="Frutiger 45 Light"/>
        <family val="2"/>
      </rPr>
      <t xml:space="preserve">  </t>
    </r>
  </si>
  <si>
    <t xml:space="preserve">Total CHF
</t>
  </si>
  <si>
    <t xml:space="preserve">Total USD
</t>
  </si>
  <si>
    <t>VWAP</t>
  </si>
  <si>
    <t>Wednesday</t>
  </si>
  <si>
    <t>Thursday</t>
  </si>
  <si>
    <t>Friday</t>
  </si>
  <si>
    <t>Monday</t>
  </si>
  <si>
    <t>Tuesday</t>
  </si>
  <si>
    <t>No
of Shares</t>
  </si>
  <si>
    <t>CHF</t>
  </si>
  <si>
    <t>USD</t>
  </si>
  <si>
    <t xml:space="preserve">Total CHF spent </t>
  </si>
  <si>
    <t>Open Volume Buyback</t>
  </si>
  <si>
    <t>Total No of Shares bought</t>
  </si>
  <si>
    <t>Max FMIO per day</t>
  </si>
  <si>
    <t xml:space="preserve">- Volume already bought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</si>
</sst>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#,##0_ ;[Red]\-#,##0\ "/>
    <numFmt numFmtId="165" formatCode="0.000000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-* #,##0\ _F_-;\-* #,##0\ _F_-;_-* &quot;-&quot;\ _F_-;_-@_-"/>
    <numFmt numFmtId="169" formatCode="_-* #,##0.00\ _F_-;\-* #,##0.00\ _F_-;_-* &quot;-&quot;??\ _F_-;_-@_-"/>
    <numFmt numFmtId="170" formatCode="#,##0.000000"/>
    <numFmt numFmtId="171" formatCode="0.000"/>
  </numFmts>
  <fonts count="30" x14ac:knownFonts="1">
    <font>
      <sz val="10.5"/>
      <color theme="1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sz val="20"/>
      <color theme="1"/>
      <name val="Frutiger 45 Light"/>
      <family val="2"/>
    </font>
    <font>
      <sz val="10.5"/>
      <name val="Frutiger 45 Light"/>
      <family val="2"/>
    </font>
    <font>
      <sz val="11"/>
      <color theme="1"/>
      <name val="Frutiger 55 Roman"/>
      <family val="2"/>
      <scheme val="minor"/>
    </font>
    <font>
      <sz val="10"/>
      <name val="Arial"/>
      <family val="2"/>
    </font>
    <font>
      <sz val="8"/>
      <name val="Frutiger 45 Light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color rgb="FF3F3F3F"/>
      <name val="Arial"/>
      <family val="2"/>
    </font>
    <font>
      <sz val="14"/>
      <color theme="1"/>
      <name val="Frutiger 45 Light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3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2" fillId="0" borderId="0"/>
    <xf numFmtId="0" fontId="23" fillId="0" borderId="0"/>
    <xf numFmtId="0" fontId="3" fillId="0" borderId="0"/>
    <xf numFmtId="43" fontId="3" fillId="0" borderId="0" applyFont="0" applyFill="0" applyBorder="0" applyAlignment="0" applyProtection="0"/>
    <xf numFmtId="0" fontId="25" fillId="12" borderId="0" applyNumberFormat="0" applyBorder="0" applyAlignment="0" applyProtection="0"/>
    <xf numFmtId="43" fontId="23" fillId="0" borderId="0" applyFont="0" applyFill="0" applyBorder="0" applyAlignment="0" applyProtection="0"/>
    <xf numFmtId="38" fontId="26" fillId="13" borderId="0" applyNumberFormat="0" applyBorder="0" applyAlignment="0" applyProtection="0"/>
    <xf numFmtId="0" fontId="27" fillId="0" borderId="11" applyNumberFormat="0" applyAlignment="0" applyProtection="0">
      <alignment horizontal="left" vertical="center"/>
    </xf>
    <xf numFmtId="0" fontId="27" fillId="0" borderId="12">
      <alignment horizontal="left" vertical="center"/>
    </xf>
    <xf numFmtId="10" fontId="26" fillId="14" borderId="13" applyNumberFormat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10" fontId="23" fillId="0" borderId="0" applyFont="0" applyFill="0" applyBorder="0" applyAlignment="0" applyProtection="0"/>
    <xf numFmtId="0" fontId="28" fillId="6" borderId="5" applyNumberFormat="0" applyAlignment="0" applyProtection="0"/>
    <xf numFmtId="43" fontId="23" fillId="0" borderId="0" applyFont="0" applyFill="0" applyBorder="0" applyAlignment="0" applyProtection="0"/>
    <xf numFmtId="0" fontId="23" fillId="0" borderId="0"/>
    <xf numFmtId="1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0" fillId="0" borderId="0" xfId="0" applyFont="1"/>
    <xf numFmtId="3" fontId="0" fillId="0" borderId="0" xfId="0" applyNumberFormat="1"/>
    <xf numFmtId="3" fontId="0" fillId="0" borderId="10" xfId="0" applyNumberFormat="1" applyBorder="1"/>
    <xf numFmtId="4" fontId="0" fillId="0" borderId="0" xfId="0" applyNumberFormat="1"/>
    <xf numFmtId="0" fontId="0" fillId="0" borderId="10" xfId="0" applyBorder="1"/>
    <xf numFmtId="0" fontId="0" fillId="0" borderId="10" xfId="0" quotePrefix="1" applyBorder="1"/>
    <xf numFmtId="0" fontId="0" fillId="10" borderId="0" xfId="0" applyFill="1"/>
    <xf numFmtId="14" fontId="0" fillId="9" borderId="0" xfId="0" applyNumberFormat="1" applyFill="1"/>
    <xf numFmtId="0" fontId="0" fillId="9" borderId="0" xfId="0" applyFill="1"/>
    <xf numFmtId="14" fontId="0" fillId="9" borderId="10" xfId="0" applyNumberFormat="1" applyFill="1" applyBorder="1"/>
    <xf numFmtId="0" fontId="0" fillId="9" borderId="10" xfId="0" applyFill="1" applyBorder="1"/>
    <xf numFmtId="0" fontId="20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164" fontId="0" fillId="0" borderId="0" xfId="0" applyNumberFormat="1"/>
    <xf numFmtId="3" fontId="19" fillId="0" borderId="0" xfId="0" applyNumberFormat="1" applyFont="1"/>
    <xf numFmtId="3" fontId="19" fillId="0" borderId="0" xfId="0" applyNumberFormat="1" applyFont="1" applyProtection="1">
      <protection locked="0"/>
    </xf>
    <xf numFmtId="3" fontId="0" fillId="11" borderId="0" xfId="0" applyNumberFormat="1" applyFill="1"/>
    <xf numFmtId="3" fontId="0" fillId="11" borderId="10" xfId="0" applyNumberFormat="1" applyFill="1" applyBorder="1"/>
    <xf numFmtId="3" fontId="0" fillId="10" borderId="0" xfId="0" applyNumberFormat="1" applyFill="1"/>
    <xf numFmtId="0" fontId="0" fillId="11" borderId="0" xfId="0" applyFill="1" applyProtection="1">
      <protection locked="0"/>
    </xf>
    <xf numFmtId="0" fontId="0" fillId="11" borderId="10" xfId="0" applyFill="1" applyBorder="1" applyProtection="1">
      <protection locked="0"/>
    </xf>
    <xf numFmtId="165" fontId="0" fillId="0" borderId="0" xfId="0" applyNumberFormat="1"/>
    <xf numFmtId="0" fontId="19" fillId="0" borderId="0" xfId="0" applyFont="1" applyAlignment="1">
      <alignment wrapText="1"/>
    </xf>
    <xf numFmtId="14" fontId="0" fillId="0" borderId="0" xfId="0" applyNumberFormat="1"/>
    <xf numFmtId="14" fontId="0" fillId="9" borderId="14" xfId="0" applyNumberFormat="1" applyFill="1" applyBorder="1"/>
    <xf numFmtId="0" fontId="0" fillId="9" borderId="14" xfId="0" applyFill="1" applyBorder="1"/>
    <xf numFmtId="3" fontId="0" fillId="11" borderId="14" xfId="0" applyNumberFormat="1" applyFill="1" applyBorder="1"/>
    <xf numFmtId="0" fontId="0" fillId="11" borderId="14" xfId="0" applyFill="1" applyBorder="1" applyProtection="1">
      <protection locked="0"/>
    </xf>
    <xf numFmtId="0" fontId="21" fillId="15" borderId="0" xfId="0" applyFont="1" applyFill="1"/>
    <xf numFmtId="3" fontId="21" fillId="15" borderId="0" xfId="0" applyNumberFormat="1" applyFont="1" applyFill="1"/>
    <xf numFmtId="4" fontId="0" fillId="0" borderId="10" xfId="0" applyNumberFormat="1" applyBorder="1"/>
    <xf numFmtId="170" fontId="0" fillId="11" borderId="0" xfId="0" applyNumberFormat="1" applyFill="1" applyProtection="1">
      <protection locked="0"/>
    </xf>
    <xf numFmtId="170" fontId="0" fillId="11" borderId="10" xfId="0" applyNumberFormat="1" applyFill="1" applyBorder="1" applyProtection="1">
      <protection locked="0"/>
    </xf>
    <xf numFmtId="170" fontId="0" fillId="11" borderId="14" xfId="0" applyNumberFormat="1" applyFill="1" applyBorder="1" applyProtection="1">
      <protection locked="0"/>
    </xf>
    <xf numFmtId="4" fontId="0" fillId="0" borderId="10" xfId="0" applyNumberFormat="1" applyBorder="1" applyProtection="1">
      <protection locked="0"/>
    </xf>
    <xf numFmtId="0" fontId="21" fillId="0" borderId="0" xfId="0" applyFont="1"/>
    <xf numFmtId="3" fontId="21" fillId="0" borderId="0" xfId="0" applyNumberFormat="1" applyFont="1"/>
    <xf numFmtId="0" fontId="0" fillId="11" borderId="10" xfId="0" applyFill="1" applyBorder="1" applyAlignment="1">
      <alignment horizontal="center" wrapText="1"/>
    </xf>
    <xf numFmtId="0" fontId="0" fillId="11" borderId="10" xfId="0" applyFill="1" applyBorder="1" applyAlignment="1">
      <alignment horizontal="center"/>
    </xf>
    <xf numFmtId="0" fontId="0" fillId="0" borderId="0" xfId="0" applyAlignment="1">
      <alignment horizontal="center" wrapText="1"/>
    </xf>
    <xf numFmtId="171" fontId="0" fillId="11" borderId="0" xfId="0" applyNumberFormat="1" applyFill="1" applyProtection="1">
      <protection locked="0"/>
    </xf>
    <xf numFmtId="171" fontId="0" fillId="11" borderId="10" xfId="0" applyNumberFormat="1" applyFill="1" applyBorder="1" applyProtection="1">
      <protection locked="0"/>
    </xf>
    <xf numFmtId="171" fontId="0" fillId="11" borderId="14" xfId="0" applyNumberFormat="1" applyFill="1" applyBorder="1" applyProtection="1">
      <protection locked="0"/>
    </xf>
  </cellXfs>
  <cellStyles count="93">
    <cellStyle name="Accent2 2" xfId="22" xr:uid="{CF145F49-EC4A-4F84-A077-65FB2D142CB1}"/>
    <cellStyle name="Bad" xfId="7" builtinId="27" hidden="1"/>
    <cellStyle name="Calculation" xfId="11" builtinId="22" hidden="1"/>
    <cellStyle name="Check Cell" xfId="13" builtinId="23" hidden="1"/>
    <cellStyle name="Comma 2" xfId="23" xr:uid="{4D9BC4D9-CEF3-4FEC-B67F-810394C22876}"/>
    <cellStyle name="Comma 2 2" xfId="35" xr:uid="{58771EB6-831C-4C43-8F9A-B806EA3BA93A}"/>
    <cellStyle name="Comma 2 2 2" xfId="76" xr:uid="{F221D472-EA2A-4F3A-A550-177C094DDB7E}"/>
    <cellStyle name="Comma 2 2 2 2" xfId="90" xr:uid="{191F0F64-8DB9-4F9D-9E26-58E4743F548B}"/>
    <cellStyle name="Comma 2 2 3" xfId="83" xr:uid="{E5E3912C-C630-41CE-9FBF-490AFEF8405D}"/>
    <cellStyle name="Comma 2 3" xfId="75" xr:uid="{E84F0EFF-453F-43B9-B77F-C321A800C128}"/>
    <cellStyle name="Comma 2 3 2" xfId="89" xr:uid="{CCCF8764-E31F-4A1A-8B5B-C199E9C9031B}"/>
    <cellStyle name="Comma 2 4" xfId="82" xr:uid="{20821AAF-8E0F-45F0-B5D8-C4FB2AE25E4E}"/>
    <cellStyle name="Comma 3" xfId="38" xr:uid="{AC29626E-3B38-4DD0-99BE-E77F12D07E63}"/>
    <cellStyle name="Comma 3 2" xfId="77" xr:uid="{9A6897D8-C2D9-4C21-8DFB-015C699072C7}"/>
    <cellStyle name="Comma 3 2 2" xfId="91" xr:uid="{5671B736-5745-4F82-B570-7F02403882E5}"/>
    <cellStyle name="Comma 3 3" xfId="84" xr:uid="{AADA0E68-F250-4A2B-9044-35E103BF0B8E}"/>
    <cellStyle name="Comma 4" xfId="71" xr:uid="{C3619783-1798-4BE0-BBE7-8845359463EE}"/>
    <cellStyle name="Comma 4 2" xfId="78" xr:uid="{8B47EF2F-288E-4297-80E8-3EEDED197824}"/>
    <cellStyle name="Comma 4 2 2" xfId="92" xr:uid="{1BA87C5E-2DAD-45CA-9E55-EEEF4083EBDD}"/>
    <cellStyle name="Comma 4 3" xfId="85" xr:uid="{0702FA1F-AF83-483F-9393-052243715AB3}"/>
    <cellStyle name="Comma 5" xfId="21" xr:uid="{DD68EA62-3A31-41E2-BD0F-86726B550EC8}"/>
    <cellStyle name="Comma 5 2" xfId="74" xr:uid="{BC15B5F7-4C46-4B90-921E-9D15B22186FE}"/>
    <cellStyle name="Comma 5 2 2" xfId="88" xr:uid="{A5B503B4-0EAC-462F-8EEB-6715BD5BD97C}"/>
    <cellStyle name="Comma 5 3" xfId="81" xr:uid="{FDAD7345-DD30-4AA3-87AE-36E7D28EA4F4}"/>
    <cellStyle name="Explanatory Text" xfId="16" builtinId="53" hidden="1"/>
    <cellStyle name="Good" xfId="6" builtinId="26" hidden="1"/>
    <cellStyle name="Grey" xfId="24" xr:uid="{4DF53F23-1679-41D0-AE52-261AFF3696AB}"/>
    <cellStyle name="Header1" xfId="25" xr:uid="{A0CEAA23-7BBB-4F4C-86A5-2AB9AACE7FC6}"/>
    <cellStyle name="Header2" xfId="26" xr:uid="{31A34DD9-29BF-40D4-8B6D-5F0BC79338B4}"/>
    <cellStyle name="Heading 1" xfId="2" builtinId="16" hidden="1"/>
    <cellStyle name="Heading 2" xfId="3" builtinId="17" hidden="1"/>
    <cellStyle name="Heading 3" xfId="4" builtinId="18" hidden="1"/>
    <cellStyle name="Heading 4" xfId="5" builtinId="19" hidden="1"/>
    <cellStyle name="Input" xfId="9" builtinId="20" hidden="1"/>
    <cellStyle name="Input [yellow]" xfId="27" xr:uid="{A333FD0C-02F1-42C8-B883-D0C563B587E7}"/>
    <cellStyle name="Linked Cell" xfId="12" builtinId="24" hidden="1"/>
    <cellStyle name="Milliers [0]_mk" xfId="28" xr:uid="{2C1393C6-6850-49A9-9AC1-BF5EEDFD90CD}"/>
    <cellStyle name="Milliers_mk" xfId="29" xr:uid="{1D5BCB60-7937-4F1A-AB9F-75D8FC3A3D16}"/>
    <cellStyle name="Monétaire [0]_mk" xfId="30" xr:uid="{AA28152A-B241-4187-B893-7A0EC48C9C74}"/>
    <cellStyle name="Monétaire_mk" xfId="31" xr:uid="{4A8021E1-27EC-44B1-8C7D-57ABAB6F8216}"/>
    <cellStyle name="Neutral" xfId="8" builtinId="28" hidden="1"/>
    <cellStyle name="Normal" xfId="0" builtinId="0"/>
    <cellStyle name="Normal - Style1" xfId="32" xr:uid="{F617F48A-8D8F-41D2-8E7C-8C5DD1864717}"/>
    <cellStyle name="Normal - Style1 2" xfId="36" xr:uid="{E3FB4D86-2082-45DB-8AC0-2C358930CF1F}"/>
    <cellStyle name="Normal 10" xfId="46" xr:uid="{9A6C7DF6-FA65-4C2E-B4A3-8EE34BFC7713}"/>
    <cellStyle name="Normal 11" xfId="47" xr:uid="{12824A91-D5B6-489A-80C8-91AF00BB2E89}"/>
    <cellStyle name="Normal 12" xfId="48" xr:uid="{60670E5E-E1C5-4A3D-83E8-E9FAF52E9676}"/>
    <cellStyle name="Normal 13" xfId="49" xr:uid="{6C33FBD4-0F6B-496F-A619-08C8FC371185}"/>
    <cellStyle name="Normal 14" xfId="50" xr:uid="{F3D7514D-D987-4A7C-AFA8-697064A17931}"/>
    <cellStyle name="Normal 15" xfId="51" xr:uid="{662653CE-9183-4398-B867-91D64533BD85}"/>
    <cellStyle name="Normal 16" xfId="52" xr:uid="{94ACA052-A4AE-4144-9C70-95F6413B02DF}"/>
    <cellStyle name="Normal 17" xfId="53" xr:uid="{6F75B2D8-70C1-4B78-8015-789D218CE7B9}"/>
    <cellStyle name="Normal 18" xfId="54" xr:uid="{7AD5F009-9C9F-468B-B568-10EAA967444F}"/>
    <cellStyle name="Normal 19" xfId="55" xr:uid="{2181888C-7D86-4F00-B531-41125E95992A}"/>
    <cellStyle name="Normal 2" xfId="19" xr:uid="{00000000-0005-0000-0000-00000D000000}"/>
    <cellStyle name="Normal 20" xfId="56" xr:uid="{D3938ED4-BB91-4455-A96D-BF49CBF89C9D}"/>
    <cellStyle name="Normal 21" xfId="57" xr:uid="{511DD684-6FD8-4EA2-9095-4C21034E5D05}"/>
    <cellStyle name="Normal 22" xfId="58" xr:uid="{EBDAB018-77DC-49E3-966D-F4C5DD2EED39}"/>
    <cellStyle name="Normal 23" xfId="59" xr:uid="{45407415-5B65-41EE-8767-BC20A356739C}"/>
    <cellStyle name="Normal 24" xfId="60" xr:uid="{7E0E2684-4156-4EAA-9194-1341B037F0D8}"/>
    <cellStyle name="Normal 25" xfId="61" xr:uid="{E9F2CD01-EBD7-4E46-BE1B-1900C2CBE97D}"/>
    <cellStyle name="Normal 26" xfId="62" xr:uid="{F46A0CDF-48F4-4506-8313-7914388891EE}"/>
    <cellStyle name="Normal 27" xfId="63" xr:uid="{98937385-30FE-4EEB-AB1E-42EF20DADF32}"/>
    <cellStyle name="Normal 28" xfId="64" xr:uid="{BB45BBB1-3E48-422C-9E00-EB90F0DB47BA}"/>
    <cellStyle name="Normal 29" xfId="65" xr:uid="{6EF83BE3-07EE-40F7-96EE-E86D229B2100}"/>
    <cellStyle name="Normal 3" xfId="18" xr:uid="{00000000-0005-0000-0000-00000E000000}"/>
    <cellStyle name="Normal 3 2" xfId="39" xr:uid="{CEDC1A6F-D262-4D27-866F-F4A09F70541C}"/>
    <cellStyle name="Normal 3 3" xfId="72" xr:uid="{C6AD6F4A-6C6C-44FE-AD1B-E1A7E7F13CDC}"/>
    <cellStyle name="Normal 3 3 2" xfId="86" xr:uid="{DC2B39D0-BC5A-4822-A3A4-D88397321536}"/>
    <cellStyle name="Normal 3 4" xfId="79" xr:uid="{F1A2B6BD-5DFD-4B37-9EE0-5AE390138CF2}"/>
    <cellStyle name="Normal 30" xfId="66" xr:uid="{5D3CEDF6-824D-4D4F-9892-D37DD0D8617C}"/>
    <cellStyle name="Normal 31" xfId="67" xr:uid="{5A1019AA-5191-4A9C-A555-D8A6E70321A3}"/>
    <cellStyle name="Normal 31 2" xfId="68" xr:uid="{0ABC1FE8-1385-48AD-9878-CBD13D50B089}"/>
    <cellStyle name="Normal 32" xfId="69" xr:uid="{CA9128FB-FA96-4307-980C-3F445F868776}"/>
    <cellStyle name="Normal 33" xfId="70" xr:uid="{3C709A8C-C27E-4F5B-9D87-FDD2363FE1FB}"/>
    <cellStyle name="Normal 34" xfId="20" xr:uid="{72D81804-0170-428E-9687-00F09164C1C7}"/>
    <cellStyle name="Normal 34 2" xfId="73" xr:uid="{7F6D7BD0-4EDA-493D-99F3-D8BA54EC0BD2}"/>
    <cellStyle name="Normal 34 2 2" xfId="87" xr:uid="{97512F7A-1ED5-4787-B8D2-8EFCC7A5F121}"/>
    <cellStyle name="Normal 34 3" xfId="80" xr:uid="{F0CB854A-2713-4D79-9027-675BD07BD7C5}"/>
    <cellStyle name="Normal 4" xfId="40" xr:uid="{735373F7-5F3E-43B1-BE08-1DFCD16028B1}"/>
    <cellStyle name="Normal 5" xfId="41" xr:uid="{D7427865-1F43-404F-A322-F3F9E66703DF}"/>
    <cellStyle name="Normal 6" xfId="42" xr:uid="{D3A06E21-933C-4D6C-BDC3-90089ACA13BE}"/>
    <cellStyle name="Normal 7" xfId="43" xr:uid="{C930FECB-83C0-4937-8F23-884AB7A8FD37}"/>
    <cellStyle name="Normal 8" xfId="44" xr:uid="{585960A9-89DD-451C-9129-70661CB95C34}"/>
    <cellStyle name="Normal 9" xfId="45" xr:uid="{43E9E39B-06B5-4BA9-9712-76F09474C226}"/>
    <cellStyle name="Note" xfId="15" builtinId="10" hidden="1"/>
    <cellStyle name="Output" xfId="10" builtinId="21" hidden="1"/>
    <cellStyle name="Output 2" xfId="34" xr:uid="{37775C67-B6BA-49BD-BF64-605CD54C0FE1}"/>
    <cellStyle name="Percent [2]" xfId="33" xr:uid="{C4E9EC46-2798-4314-8F6D-FA099D3EFB04}"/>
    <cellStyle name="Percent [2] 2" xfId="37" xr:uid="{021E0C4F-AA71-406B-B534-963C96EAFA28}"/>
    <cellStyle name="Title" xfId="1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03"/>
  <sheetViews>
    <sheetView showGridLines="0" tabSelected="1" zoomScaleNormal="100" workbookViewId="0">
      <pane ySplit="13" topLeftCell="A179" activePane="bottomLeft" state="frozen"/>
      <selection pane="bottomLeft" activeCell="C188" sqref="C188"/>
    </sheetView>
  </sheetViews>
  <sheetFormatPr defaultColWidth="9" defaultRowHeight="15.75" x14ac:dyDescent="0.3"/>
  <cols>
    <col min="1" max="1" width="34.75" customWidth="1"/>
    <col min="2" max="2" width="16.625" customWidth="1"/>
    <col min="3" max="3" width="13.375" style="13" customWidth="1"/>
    <col min="4" max="4" width="11.5" customWidth="1"/>
    <col min="5" max="5" width="14.125" customWidth="1"/>
    <col min="6" max="6" width="13.25" customWidth="1"/>
    <col min="7" max="7" width="11.375" customWidth="1"/>
    <col min="8" max="9" width="9.625" customWidth="1"/>
    <col min="10" max="10" width="12.875" customWidth="1"/>
    <col min="11" max="11" width="12" customWidth="1"/>
    <col min="12" max="12" width="2.125" bestFit="1" customWidth="1"/>
    <col min="13" max="13" width="11.625" customWidth="1"/>
    <col min="14" max="14" width="10.125" bestFit="1" customWidth="1"/>
  </cols>
  <sheetData>
    <row r="1" spans="1:11" s="1" customFormat="1" ht="25.5" x14ac:dyDescent="0.35">
      <c r="A1" s="1" t="s">
        <v>5</v>
      </c>
      <c r="C1" s="12"/>
    </row>
    <row r="3" spans="1:11" x14ac:dyDescent="0.3">
      <c r="B3" s="2"/>
      <c r="C3" s="14"/>
    </row>
    <row r="4" spans="1:11" x14ac:dyDescent="0.3">
      <c r="B4" s="16"/>
    </row>
    <row r="5" spans="1:11" x14ac:dyDescent="0.3">
      <c r="A5" t="s">
        <v>1</v>
      </c>
      <c r="B5" s="2">
        <v>750000000</v>
      </c>
      <c r="C5" s="13" t="s">
        <v>16</v>
      </c>
      <c r="J5" s="24"/>
    </row>
    <row r="6" spans="1:11" x14ac:dyDescent="0.3">
      <c r="A6" s="6" t="s">
        <v>21</v>
      </c>
      <c r="B6" s="3">
        <f>SUM($F$14:F187)</f>
        <v>680979487.93673468</v>
      </c>
      <c r="C6" s="13" t="s">
        <v>16</v>
      </c>
      <c r="K6" s="4"/>
    </row>
    <row r="7" spans="1:11" x14ac:dyDescent="0.3">
      <c r="A7" s="31" t="s">
        <v>18</v>
      </c>
      <c r="B7" s="32">
        <f>B5-B6</f>
        <v>69020512.063265324</v>
      </c>
      <c r="C7" s="13" t="s">
        <v>16</v>
      </c>
    </row>
    <row r="8" spans="1:11" x14ac:dyDescent="0.3">
      <c r="A8" s="38" t="s">
        <v>17</v>
      </c>
      <c r="B8" s="39">
        <f>SUM($E$14:E187)</f>
        <v>547142528.64832592</v>
      </c>
      <c r="C8" s="39" t="s">
        <v>15</v>
      </c>
    </row>
    <row r="9" spans="1:11" x14ac:dyDescent="0.3">
      <c r="B9" s="39"/>
      <c r="E9" s="4"/>
      <c r="F9" s="4"/>
    </row>
    <row r="10" spans="1:11" x14ac:dyDescent="0.3">
      <c r="A10" t="s">
        <v>19</v>
      </c>
      <c r="B10" s="39">
        <f>SUM($C$14:C197)</f>
        <v>8437394</v>
      </c>
      <c r="C10" s="13" t="s">
        <v>0</v>
      </c>
      <c r="E10" s="4"/>
      <c r="F10" s="4"/>
    </row>
    <row r="11" spans="1:11" x14ac:dyDescent="0.3">
      <c r="A11" s="25" t="s">
        <v>20</v>
      </c>
      <c r="B11" s="17">
        <v>262610</v>
      </c>
      <c r="C11" s="18" t="s">
        <v>0</v>
      </c>
      <c r="E11" s="4"/>
      <c r="F11" s="4"/>
    </row>
    <row r="12" spans="1:11" x14ac:dyDescent="0.3">
      <c r="A12" s="7"/>
      <c r="C12" s="15"/>
      <c r="D12" s="4"/>
      <c r="E12" s="4"/>
      <c r="F12" s="4"/>
    </row>
    <row r="13" spans="1:11" ht="63" x14ac:dyDescent="0.3">
      <c r="B13" s="5"/>
      <c r="C13" s="40" t="s">
        <v>14</v>
      </c>
      <c r="D13" s="41" t="s">
        <v>8</v>
      </c>
      <c r="E13" s="42" t="s">
        <v>6</v>
      </c>
      <c r="F13" s="42" t="s">
        <v>7</v>
      </c>
      <c r="G13" s="40" t="s">
        <v>2</v>
      </c>
      <c r="H13" s="40" t="s">
        <v>3</v>
      </c>
      <c r="I13" s="40" t="s">
        <v>4</v>
      </c>
    </row>
    <row r="14" spans="1:11" x14ac:dyDescent="0.3">
      <c r="A14" s="8">
        <v>45748</v>
      </c>
      <c r="B14" s="9" t="s">
        <v>13</v>
      </c>
      <c r="C14" s="19">
        <v>12500</v>
      </c>
      <c r="D14" s="34">
        <v>82.976146</v>
      </c>
      <c r="E14" s="15">
        <f>C14*D14</f>
        <v>1037201.825</v>
      </c>
      <c r="F14" s="4">
        <f>IFERROR(E14/G14,0)</f>
        <v>1173703.5475840217</v>
      </c>
      <c r="G14" s="22">
        <v>0.88370000000000004</v>
      </c>
      <c r="H14" s="43">
        <v>83.92</v>
      </c>
      <c r="I14" s="43">
        <v>81.38</v>
      </c>
    </row>
    <row r="15" spans="1:11" x14ac:dyDescent="0.3">
      <c r="A15" s="8">
        <v>45749</v>
      </c>
      <c r="B15" s="9" t="s">
        <v>9</v>
      </c>
      <c r="C15" s="19">
        <v>12500</v>
      </c>
      <c r="D15" s="34">
        <v>81.22869</v>
      </c>
      <c r="E15" s="15">
        <f t="shared" ref="E15:E69" si="0">C15*D15</f>
        <v>1015358.625</v>
      </c>
      <c r="F15" s="4">
        <f t="shared" ref="F15:F70" si="1">IFERROR(E15/G15,0)</f>
        <v>1148206.0669456068</v>
      </c>
      <c r="G15" s="22">
        <v>0.88429999999999997</v>
      </c>
      <c r="H15" s="43">
        <v>81.680000000000007</v>
      </c>
      <c r="I15" s="43">
        <v>80.739999999999995</v>
      </c>
    </row>
    <row r="16" spans="1:11" x14ac:dyDescent="0.3">
      <c r="A16" s="8">
        <v>45750</v>
      </c>
      <c r="B16" s="9" t="s">
        <v>10</v>
      </c>
      <c r="C16" s="19">
        <v>12500</v>
      </c>
      <c r="D16" s="34">
        <v>79.127667000000002</v>
      </c>
      <c r="E16" s="15">
        <f t="shared" si="0"/>
        <v>989095.83750000002</v>
      </c>
      <c r="F16" s="4">
        <f t="shared" si="1"/>
        <v>1138200.0431530494</v>
      </c>
      <c r="G16" s="22">
        <v>0.86899999999999999</v>
      </c>
      <c r="H16" s="43">
        <v>79.94</v>
      </c>
      <c r="I16" s="43">
        <v>78.319999999999993</v>
      </c>
    </row>
    <row r="17" spans="1:9" x14ac:dyDescent="0.3">
      <c r="A17" s="10">
        <v>45751</v>
      </c>
      <c r="B17" s="11" t="s">
        <v>11</v>
      </c>
      <c r="C17" s="20">
        <v>15000</v>
      </c>
      <c r="D17" s="35">
        <v>74.368103000000005</v>
      </c>
      <c r="E17" s="37">
        <f t="shared" si="0"/>
        <v>1115521.5450000002</v>
      </c>
      <c r="F17" s="33">
        <f t="shared" si="1"/>
        <v>1303483.9273194673</v>
      </c>
      <c r="G17" s="23">
        <v>0.85580000000000001</v>
      </c>
      <c r="H17" s="44">
        <v>77.66</v>
      </c>
      <c r="I17" s="44">
        <v>71.72</v>
      </c>
    </row>
    <row r="18" spans="1:9" x14ac:dyDescent="0.3">
      <c r="A18" s="8">
        <v>45754</v>
      </c>
      <c r="B18" s="9" t="s">
        <v>12</v>
      </c>
      <c r="C18" s="19">
        <v>20000</v>
      </c>
      <c r="D18" s="34">
        <v>69.620213000000007</v>
      </c>
      <c r="E18" s="15">
        <f t="shared" si="0"/>
        <v>1392404.2600000002</v>
      </c>
      <c r="F18" s="4">
        <f t="shared" si="1"/>
        <v>1639665.8737635426</v>
      </c>
      <c r="G18" s="22">
        <v>0.84919999999999995</v>
      </c>
      <c r="H18" s="43">
        <v>73.5</v>
      </c>
      <c r="I18" s="43">
        <v>67.66</v>
      </c>
    </row>
    <row r="19" spans="1:9" x14ac:dyDescent="0.3">
      <c r="A19" s="8">
        <v>45755</v>
      </c>
      <c r="B19" s="9" t="s">
        <v>13</v>
      </c>
      <c r="C19" s="19">
        <v>20000</v>
      </c>
      <c r="D19" s="34">
        <v>72.248447999999996</v>
      </c>
      <c r="E19" s="15">
        <f t="shared" si="0"/>
        <v>1444968.96</v>
      </c>
      <c r="F19" s="4">
        <f t="shared" si="1"/>
        <v>1689231.8915127425</v>
      </c>
      <c r="G19" s="22">
        <v>0.85540000000000005</v>
      </c>
      <c r="H19" s="43">
        <v>73.599999999999994</v>
      </c>
      <c r="I19" s="43">
        <v>71.040000000000006</v>
      </c>
    </row>
    <row r="20" spans="1:9" x14ac:dyDescent="0.3">
      <c r="A20" s="8">
        <v>45756</v>
      </c>
      <c r="B20" s="9" t="s">
        <v>9</v>
      </c>
      <c r="C20" s="19">
        <v>20000</v>
      </c>
      <c r="D20" s="34">
        <v>70.847211000000001</v>
      </c>
      <c r="E20" s="15">
        <f t="shared" si="0"/>
        <v>1416944.22</v>
      </c>
      <c r="F20" s="4">
        <f t="shared" si="1"/>
        <v>1680636.0099632309</v>
      </c>
      <c r="G20" s="22">
        <v>0.84309999999999996</v>
      </c>
      <c r="H20" s="43">
        <v>71.66</v>
      </c>
      <c r="I20" s="43">
        <v>70.28</v>
      </c>
    </row>
    <row r="21" spans="1:9" x14ac:dyDescent="0.3">
      <c r="A21" s="8">
        <v>45757</v>
      </c>
      <c r="B21" s="9" t="s">
        <v>10</v>
      </c>
      <c r="C21" s="19">
        <v>15000</v>
      </c>
      <c r="D21" s="34">
        <v>73.624600999999998</v>
      </c>
      <c r="E21" s="15">
        <f t="shared" si="0"/>
        <v>1104369.0149999999</v>
      </c>
      <c r="F21" s="4">
        <f t="shared" si="1"/>
        <v>1289096.5507178707</v>
      </c>
      <c r="G21" s="22">
        <v>0.85670000000000002</v>
      </c>
      <c r="H21" s="43">
        <v>75.14</v>
      </c>
      <c r="I21" s="43">
        <v>72.459999999999994</v>
      </c>
    </row>
    <row r="22" spans="1:9" x14ac:dyDescent="0.3">
      <c r="A22" s="10">
        <v>45758</v>
      </c>
      <c r="B22" s="11" t="s">
        <v>11</v>
      </c>
      <c r="C22" s="20">
        <v>20000</v>
      </c>
      <c r="D22" s="35">
        <v>71.889626000000007</v>
      </c>
      <c r="E22" s="37">
        <f t="shared" si="0"/>
        <v>1437792.5200000003</v>
      </c>
      <c r="F22" s="33">
        <f t="shared" si="1"/>
        <v>1748501.1796181444</v>
      </c>
      <c r="G22" s="23">
        <v>0.82230000000000003</v>
      </c>
      <c r="H22" s="44">
        <v>72.819999999999993</v>
      </c>
      <c r="I22" s="44">
        <v>70.88</v>
      </c>
    </row>
    <row r="23" spans="1:9" x14ac:dyDescent="0.3">
      <c r="A23" s="8">
        <v>45761</v>
      </c>
      <c r="B23" s="9" t="s">
        <v>12</v>
      </c>
      <c r="C23" s="19">
        <v>20000</v>
      </c>
      <c r="D23" s="34">
        <v>73.786327999999997</v>
      </c>
      <c r="E23" s="15">
        <f t="shared" si="0"/>
        <v>1475726.56</v>
      </c>
      <c r="F23" s="4">
        <f t="shared" si="1"/>
        <v>1813600.2949489986</v>
      </c>
      <c r="G23" s="22">
        <v>0.81369999999999998</v>
      </c>
      <c r="H23" s="43">
        <v>74.72</v>
      </c>
      <c r="I23" s="43">
        <v>72.900000000000006</v>
      </c>
    </row>
    <row r="24" spans="1:9" x14ac:dyDescent="0.3">
      <c r="A24" s="8">
        <v>45762</v>
      </c>
      <c r="B24" s="9" t="s">
        <v>13</v>
      </c>
      <c r="C24" s="19">
        <v>20000</v>
      </c>
      <c r="D24" s="34">
        <v>75.229339999999993</v>
      </c>
      <c r="E24" s="15">
        <f t="shared" si="0"/>
        <v>1504586.7999999998</v>
      </c>
      <c r="F24" s="4">
        <f t="shared" si="1"/>
        <v>1841824.9479740481</v>
      </c>
      <c r="G24" s="22">
        <v>0.81689999999999996</v>
      </c>
      <c r="H24" s="43">
        <v>75.599999999999994</v>
      </c>
      <c r="I24" s="43">
        <v>74.94</v>
      </c>
    </row>
    <row r="25" spans="1:9" x14ac:dyDescent="0.3">
      <c r="A25" s="8">
        <v>45763</v>
      </c>
      <c r="B25" s="9" t="s">
        <v>9</v>
      </c>
      <c r="C25" s="19">
        <v>20000</v>
      </c>
      <c r="D25" s="34">
        <v>75.158648999999997</v>
      </c>
      <c r="E25" s="15">
        <f t="shared" si="0"/>
        <v>1503172.98</v>
      </c>
      <c r="F25" s="4">
        <f t="shared" si="1"/>
        <v>1843027.1947032858</v>
      </c>
      <c r="G25" s="22">
        <v>0.81559999999999999</v>
      </c>
      <c r="H25" s="43">
        <v>75.599999999999994</v>
      </c>
      <c r="I25" s="43">
        <v>74.400000000000006</v>
      </c>
    </row>
    <row r="26" spans="1:9" x14ac:dyDescent="0.3">
      <c r="A26" s="10">
        <v>45764</v>
      </c>
      <c r="B26" s="11" t="s">
        <v>10</v>
      </c>
      <c r="C26" s="20">
        <v>15000</v>
      </c>
      <c r="D26" s="35">
        <v>75.266827000000006</v>
      </c>
      <c r="E26" s="37">
        <f t="shared" si="0"/>
        <v>1129002.405</v>
      </c>
      <c r="F26" s="33">
        <f t="shared" si="1"/>
        <v>1379523.9552785924</v>
      </c>
      <c r="G26" s="23">
        <v>0.81840000000000002</v>
      </c>
      <c r="H26" s="44">
        <v>76.14</v>
      </c>
      <c r="I26" s="44">
        <v>74.66</v>
      </c>
    </row>
    <row r="27" spans="1:9" x14ac:dyDescent="0.3">
      <c r="A27" s="8">
        <v>45769</v>
      </c>
      <c r="B27" s="9" t="s">
        <v>13</v>
      </c>
      <c r="C27" s="19">
        <v>15000</v>
      </c>
      <c r="D27" s="34">
        <v>75.164045000000002</v>
      </c>
      <c r="E27" s="15">
        <f t="shared" si="0"/>
        <v>1127460.675</v>
      </c>
      <c r="F27" s="4">
        <f t="shared" si="1"/>
        <v>1389867.6960059172</v>
      </c>
      <c r="G27" s="22">
        <v>0.81120000000000003</v>
      </c>
      <c r="H27" s="43">
        <v>75.599999999999994</v>
      </c>
      <c r="I27" s="43">
        <v>74.64</v>
      </c>
    </row>
    <row r="28" spans="1:9" x14ac:dyDescent="0.3">
      <c r="A28" s="8">
        <v>45770</v>
      </c>
      <c r="B28" s="9" t="s">
        <v>9</v>
      </c>
      <c r="C28" s="19">
        <v>15000</v>
      </c>
      <c r="D28" s="34">
        <v>77.625107</v>
      </c>
      <c r="E28" s="15">
        <f t="shared" si="0"/>
        <v>1164376.605</v>
      </c>
      <c r="F28" s="4">
        <f t="shared" si="1"/>
        <v>1416688.8976761163</v>
      </c>
      <c r="G28" s="22">
        <v>0.82189999999999996</v>
      </c>
      <c r="H28" s="43">
        <v>78.599999999999994</v>
      </c>
      <c r="I28" s="43">
        <v>76.64</v>
      </c>
    </row>
    <row r="29" spans="1:9" x14ac:dyDescent="0.3">
      <c r="A29" s="8">
        <v>45771</v>
      </c>
      <c r="B29" s="9" t="s">
        <v>10</v>
      </c>
      <c r="C29" s="19">
        <v>15000</v>
      </c>
      <c r="D29" s="34">
        <v>77.419659999999993</v>
      </c>
      <c r="E29" s="15">
        <f t="shared" si="0"/>
        <v>1161294.8999999999</v>
      </c>
      <c r="F29" s="4">
        <f t="shared" si="1"/>
        <v>1403886.484526112</v>
      </c>
      <c r="G29" s="22">
        <v>0.82720000000000005</v>
      </c>
      <c r="H29" s="43">
        <v>77.86</v>
      </c>
      <c r="I29" s="43">
        <v>77.08</v>
      </c>
    </row>
    <row r="30" spans="1:9" x14ac:dyDescent="0.3">
      <c r="A30" s="10">
        <v>45772</v>
      </c>
      <c r="B30" s="11" t="s">
        <v>11</v>
      </c>
      <c r="C30" s="20">
        <v>15000</v>
      </c>
      <c r="D30" s="35">
        <v>78.741688999999994</v>
      </c>
      <c r="E30" s="37">
        <f t="shared" si="0"/>
        <v>1181125.335</v>
      </c>
      <c r="F30" s="33">
        <f t="shared" si="1"/>
        <v>1419621.796875</v>
      </c>
      <c r="G30" s="23">
        <v>0.83199999999999996</v>
      </c>
      <c r="H30" s="44">
        <v>79.14</v>
      </c>
      <c r="I30" s="44">
        <v>78.400000000000006</v>
      </c>
    </row>
    <row r="31" spans="1:9" x14ac:dyDescent="0.3">
      <c r="A31" s="8">
        <v>45775</v>
      </c>
      <c r="B31" s="9" t="s">
        <v>12</v>
      </c>
      <c r="C31" s="19">
        <v>15000</v>
      </c>
      <c r="D31" s="34">
        <v>78.950328999999996</v>
      </c>
      <c r="E31" s="15">
        <f t="shared" si="0"/>
        <v>1184254.9350000001</v>
      </c>
      <c r="F31" s="4">
        <f t="shared" si="1"/>
        <v>1425610.8522932467</v>
      </c>
      <c r="G31" s="22">
        <v>0.83069999999999999</v>
      </c>
      <c r="H31" s="43">
        <v>79.12</v>
      </c>
      <c r="I31" s="43">
        <v>78.62</v>
      </c>
    </row>
    <row r="32" spans="1:9" x14ac:dyDescent="0.3">
      <c r="A32" s="8">
        <v>45776</v>
      </c>
      <c r="B32" s="9" t="s">
        <v>13</v>
      </c>
      <c r="C32" s="19">
        <v>15000</v>
      </c>
      <c r="D32" s="34">
        <v>79.164182999999994</v>
      </c>
      <c r="E32" s="15">
        <f t="shared" si="0"/>
        <v>1187462.7449999999</v>
      </c>
      <c r="F32" s="4">
        <f t="shared" si="1"/>
        <v>1442320.8368759868</v>
      </c>
      <c r="G32" s="22">
        <v>0.82330000000000003</v>
      </c>
      <c r="H32" s="43">
        <v>79.44</v>
      </c>
      <c r="I32" s="43">
        <v>78.86</v>
      </c>
    </row>
    <row r="33" spans="1:9" x14ac:dyDescent="0.3">
      <c r="A33" s="8">
        <v>45777</v>
      </c>
      <c r="B33" s="9" t="s">
        <v>9</v>
      </c>
      <c r="C33" s="19">
        <v>15000</v>
      </c>
      <c r="D33" s="34">
        <v>79.545923999999999</v>
      </c>
      <c r="E33" s="15">
        <f t="shared" si="0"/>
        <v>1193188.8600000001</v>
      </c>
      <c r="F33" s="4">
        <f t="shared" si="1"/>
        <v>1447693.351128367</v>
      </c>
      <c r="G33" s="22">
        <v>0.82420000000000004</v>
      </c>
      <c r="H33" s="43">
        <v>80.260000000000005</v>
      </c>
      <c r="I33" s="43">
        <v>78.599999999999994</v>
      </c>
    </row>
    <row r="34" spans="1:9" x14ac:dyDescent="0.3">
      <c r="A34" s="10">
        <v>45779</v>
      </c>
      <c r="B34" s="11" t="s">
        <v>11</v>
      </c>
      <c r="C34" s="20">
        <v>15000</v>
      </c>
      <c r="D34" s="35">
        <v>81.247771999999998</v>
      </c>
      <c r="E34" s="37">
        <f t="shared" si="0"/>
        <v>1218716.58</v>
      </c>
      <c r="F34" s="4">
        <f t="shared" si="1"/>
        <v>1473125.3233409887</v>
      </c>
      <c r="G34" s="23">
        <v>0.82730000000000004</v>
      </c>
      <c r="H34" s="44">
        <v>81.86</v>
      </c>
      <c r="I34" s="44">
        <v>80.44</v>
      </c>
    </row>
    <row r="35" spans="1:9" x14ac:dyDescent="0.3">
      <c r="A35" s="8">
        <v>45782</v>
      </c>
      <c r="B35" s="9" t="s">
        <v>12</v>
      </c>
      <c r="C35" s="19">
        <v>12500</v>
      </c>
      <c r="D35" s="34">
        <v>81.191969999999998</v>
      </c>
      <c r="E35" s="15">
        <f t="shared" si="0"/>
        <v>1014899.625</v>
      </c>
      <c r="F35" s="4">
        <f t="shared" si="1"/>
        <v>1228245.9457824035</v>
      </c>
      <c r="G35" s="22">
        <v>0.82630000000000003</v>
      </c>
      <c r="H35" s="43">
        <v>81.760000000000005</v>
      </c>
      <c r="I35" s="43">
        <v>80.72</v>
      </c>
    </row>
    <row r="36" spans="1:9" x14ac:dyDescent="0.3">
      <c r="A36" s="8">
        <v>45783</v>
      </c>
      <c r="B36" s="9" t="s">
        <v>13</v>
      </c>
      <c r="C36" s="19">
        <v>12500</v>
      </c>
      <c r="D36" s="34">
        <v>79.825143999999995</v>
      </c>
      <c r="E36" s="15">
        <f t="shared" si="0"/>
        <v>997814.29999999993</v>
      </c>
      <c r="F36" s="4">
        <f t="shared" si="1"/>
        <v>1211674.9241044321</v>
      </c>
      <c r="G36" s="22">
        <v>0.82350000000000001</v>
      </c>
      <c r="H36" s="43">
        <v>80.38</v>
      </c>
      <c r="I36" s="43">
        <v>79.260000000000005</v>
      </c>
    </row>
    <row r="37" spans="1:9" x14ac:dyDescent="0.3">
      <c r="A37" s="8">
        <v>45784</v>
      </c>
      <c r="B37" s="9" t="s">
        <v>9</v>
      </c>
      <c r="C37" s="19">
        <v>15000</v>
      </c>
      <c r="D37" s="34">
        <v>78.615870999999999</v>
      </c>
      <c r="E37" s="15">
        <f t="shared" si="0"/>
        <v>1179238.0649999999</v>
      </c>
      <c r="F37" s="4">
        <f t="shared" si="1"/>
        <v>1432330.9425482813</v>
      </c>
      <c r="G37" s="22">
        <v>0.82330000000000003</v>
      </c>
      <c r="H37" s="43">
        <v>79.459999999999994</v>
      </c>
      <c r="I37" s="43">
        <v>78.099999999999994</v>
      </c>
    </row>
    <row r="38" spans="1:9" x14ac:dyDescent="0.3">
      <c r="A38" s="8">
        <v>45785</v>
      </c>
      <c r="B38" s="9" t="s">
        <v>10</v>
      </c>
      <c r="C38" s="19">
        <v>15000</v>
      </c>
      <c r="D38" s="34">
        <v>79.199299999999994</v>
      </c>
      <c r="E38" s="15">
        <f t="shared" si="0"/>
        <v>1187989.5</v>
      </c>
      <c r="F38" s="4">
        <f t="shared" si="1"/>
        <v>1436157.5193423596</v>
      </c>
      <c r="G38" s="22">
        <v>0.82720000000000005</v>
      </c>
      <c r="H38" s="43">
        <v>79.599999999999994</v>
      </c>
      <c r="I38" s="43">
        <v>78.72</v>
      </c>
    </row>
    <row r="39" spans="1:9" x14ac:dyDescent="0.3">
      <c r="A39" s="10">
        <v>45786</v>
      </c>
      <c r="B39" s="11" t="s">
        <v>11</v>
      </c>
      <c r="C39" s="20">
        <v>12500</v>
      </c>
      <c r="D39" s="35">
        <v>80.175696000000002</v>
      </c>
      <c r="E39" s="37">
        <f t="shared" si="0"/>
        <v>1002196.2000000001</v>
      </c>
      <c r="F39" s="33">
        <f t="shared" si="1"/>
        <v>1206447.8150957024</v>
      </c>
      <c r="G39" s="23">
        <v>0.83069999999999999</v>
      </c>
      <c r="H39" s="44">
        <v>80.400000000000006</v>
      </c>
      <c r="I39" s="44">
        <v>79.86</v>
      </c>
    </row>
    <row r="40" spans="1:9" x14ac:dyDescent="0.3">
      <c r="A40" s="8">
        <v>45789</v>
      </c>
      <c r="B40" s="9" t="s">
        <v>12</v>
      </c>
      <c r="C40" s="19">
        <v>15000</v>
      </c>
      <c r="D40" s="34">
        <v>79.914704999999998</v>
      </c>
      <c r="E40" s="15">
        <f t="shared" si="0"/>
        <v>1198720.575</v>
      </c>
      <c r="F40" s="4">
        <f t="shared" si="1"/>
        <v>1435765.4509522098</v>
      </c>
      <c r="G40" s="22">
        <v>0.83489999999999998</v>
      </c>
      <c r="H40" s="43">
        <v>80.78</v>
      </c>
      <c r="I40" s="43">
        <v>79.14</v>
      </c>
    </row>
    <row r="41" spans="1:9" x14ac:dyDescent="0.3">
      <c r="A41" s="8">
        <v>45790</v>
      </c>
      <c r="B41" s="9" t="s">
        <v>13</v>
      </c>
      <c r="C41" s="19">
        <v>15000</v>
      </c>
      <c r="D41" s="34">
        <v>79.718928000000005</v>
      </c>
      <c r="E41" s="15">
        <f t="shared" si="0"/>
        <v>1195783.9200000002</v>
      </c>
      <c r="F41" s="4">
        <f t="shared" si="1"/>
        <v>1419159.6487063852</v>
      </c>
      <c r="G41" s="22">
        <v>0.84260000000000002</v>
      </c>
      <c r="H41" s="43">
        <v>80.22</v>
      </c>
      <c r="I41" s="43">
        <v>79.08</v>
      </c>
    </row>
    <row r="42" spans="1:9" x14ac:dyDescent="0.3">
      <c r="A42" s="8">
        <v>45791</v>
      </c>
      <c r="B42" s="9" t="s">
        <v>9</v>
      </c>
      <c r="C42" s="19">
        <v>20000</v>
      </c>
      <c r="D42" s="34">
        <v>73.376058999999998</v>
      </c>
      <c r="E42" s="15">
        <f t="shared" si="0"/>
        <v>1467521.18</v>
      </c>
      <c r="F42" s="4">
        <f t="shared" si="1"/>
        <v>1748506.1122363873</v>
      </c>
      <c r="G42" s="22">
        <v>0.83930000000000005</v>
      </c>
      <c r="H42" s="43">
        <v>74.22</v>
      </c>
      <c r="I42" s="43">
        <v>72.5</v>
      </c>
    </row>
    <row r="43" spans="1:9" x14ac:dyDescent="0.3">
      <c r="A43" s="8">
        <v>45792</v>
      </c>
      <c r="B43" s="9" t="s">
        <v>10</v>
      </c>
      <c r="C43" s="19">
        <v>20000</v>
      </c>
      <c r="D43" s="34">
        <v>73.139274</v>
      </c>
      <c r="E43" s="15">
        <f t="shared" si="0"/>
        <v>1462785.48</v>
      </c>
      <c r="F43" s="4">
        <f t="shared" si="1"/>
        <v>1747444.1285390037</v>
      </c>
      <c r="G43" s="22">
        <v>0.83709999999999996</v>
      </c>
      <c r="H43" s="43">
        <v>73.8</v>
      </c>
      <c r="I43" s="43">
        <v>72.2</v>
      </c>
    </row>
    <row r="44" spans="1:9" x14ac:dyDescent="0.3">
      <c r="A44" s="10">
        <v>45793</v>
      </c>
      <c r="B44" s="11" t="s">
        <v>11</v>
      </c>
      <c r="C44" s="20">
        <v>20000</v>
      </c>
      <c r="D44" s="35">
        <v>74.383660000000006</v>
      </c>
      <c r="E44" s="37">
        <f t="shared" si="0"/>
        <v>1487673.2000000002</v>
      </c>
      <c r="F44" s="33">
        <f t="shared" si="1"/>
        <v>1784208.6831374434</v>
      </c>
      <c r="G44" s="23">
        <v>0.83379999999999999</v>
      </c>
      <c r="H44" s="44">
        <v>75.040000000000006</v>
      </c>
      <c r="I44" s="44">
        <v>73.900000000000006</v>
      </c>
    </row>
    <row r="45" spans="1:9" x14ac:dyDescent="0.3">
      <c r="A45" s="8">
        <v>45796</v>
      </c>
      <c r="B45" s="9" t="s">
        <v>12</v>
      </c>
      <c r="C45" s="19">
        <v>20000</v>
      </c>
      <c r="D45" s="34">
        <v>74.044634000000002</v>
      </c>
      <c r="E45" s="15">
        <f t="shared" si="0"/>
        <v>1480892.68</v>
      </c>
      <c r="F45" s="4">
        <f t="shared" si="1"/>
        <v>1775224.9820187003</v>
      </c>
      <c r="G45" s="22">
        <v>0.83420000000000005</v>
      </c>
      <c r="H45" s="43">
        <v>74.58</v>
      </c>
      <c r="I45" s="43">
        <v>73.64</v>
      </c>
    </row>
    <row r="46" spans="1:9" x14ac:dyDescent="0.3">
      <c r="A46" s="8">
        <v>45797</v>
      </c>
      <c r="B46" s="9" t="s">
        <v>13</v>
      </c>
      <c r="C46" s="19">
        <v>30000</v>
      </c>
      <c r="D46" s="34">
        <v>74.243987000000004</v>
      </c>
      <c r="E46" s="15">
        <f t="shared" si="0"/>
        <v>2227319.6100000003</v>
      </c>
      <c r="F46" s="4">
        <f t="shared" si="1"/>
        <v>2671608.024469234</v>
      </c>
      <c r="G46" s="22">
        <v>0.8337</v>
      </c>
      <c r="H46" s="43">
        <v>74.58</v>
      </c>
      <c r="I46" s="43">
        <v>73.48</v>
      </c>
    </row>
    <row r="47" spans="1:9" x14ac:dyDescent="0.3">
      <c r="A47" s="8">
        <v>45798</v>
      </c>
      <c r="B47" s="9" t="s">
        <v>9</v>
      </c>
      <c r="C47" s="19">
        <v>30000</v>
      </c>
      <c r="D47" s="34">
        <v>73.483945000000006</v>
      </c>
      <c r="E47" s="15">
        <f t="shared" si="0"/>
        <v>2204518.35</v>
      </c>
      <c r="F47" s="4">
        <f t="shared" si="1"/>
        <v>2680591.3788910508</v>
      </c>
      <c r="G47" s="22">
        <v>0.82240000000000002</v>
      </c>
      <c r="H47" s="43">
        <v>73.959999999999994</v>
      </c>
      <c r="I47" s="43">
        <v>73.06</v>
      </c>
    </row>
    <row r="48" spans="1:9" x14ac:dyDescent="0.3">
      <c r="A48" s="8">
        <v>45799</v>
      </c>
      <c r="B48" s="9" t="s">
        <v>10</v>
      </c>
      <c r="C48" s="19">
        <v>30000</v>
      </c>
      <c r="D48" s="34">
        <v>72.082554000000002</v>
      </c>
      <c r="E48" s="15">
        <f t="shared" si="0"/>
        <v>2162476.62</v>
      </c>
      <c r="F48" s="4">
        <f t="shared" si="1"/>
        <v>2619596.1477892189</v>
      </c>
      <c r="G48" s="22">
        <v>0.82550000000000001</v>
      </c>
      <c r="H48" s="43">
        <v>73.02</v>
      </c>
      <c r="I48" s="43">
        <v>71.599999999999994</v>
      </c>
    </row>
    <row r="49" spans="1:9" x14ac:dyDescent="0.3">
      <c r="A49" s="10">
        <v>45800</v>
      </c>
      <c r="B49" s="11" t="s">
        <v>11</v>
      </c>
      <c r="C49" s="20">
        <v>30000</v>
      </c>
      <c r="D49" s="35">
        <v>70.884485999999995</v>
      </c>
      <c r="E49" s="37">
        <f t="shared" si="0"/>
        <v>2126534.58</v>
      </c>
      <c r="F49" s="33">
        <f t="shared" si="1"/>
        <v>2572628.332930075</v>
      </c>
      <c r="G49" s="23">
        <v>0.8266</v>
      </c>
      <c r="H49" s="44">
        <v>71.92</v>
      </c>
      <c r="I49" s="44">
        <v>69.680000000000007</v>
      </c>
    </row>
    <row r="50" spans="1:9" x14ac:dyDescent="0.3">
      <c r="A50" s="8">
        <v>45803</v>
      </c>
      <c r="B50" s="9" t="s">
        <v>12</v>
      </c>
      <c r="C50" s="19">
        <v>30000</v>
      </c>
      <c r="D50" s="34">
        <v>72.154904999999999</v>
      </c>
      <c r="E50" s="15">
        <f t="shared" si="0"/>
        <v>2164647.15</v>
      </c>
      <c r="F50" s="4">
        <f t="shared" si="1"/>
        <v>2638848.1653053761</v>
      </c>
      <c r="G50" s="22">
        <v>0.82030000000000003</v>
      </c>
      <c r="H50" s="43">
        <v>72.319999999999993</v>
      </c>
      <c r="I50" s="43">
        <v>71.8</v>
      </c>
    </row>
    <row r="51" spans="1:9" x14ac:dyDescent="0.3">
      <c r="A51" s="8">
        <v>45804</v>
      </c>
      <c r="B51" s="9" t="s">
        <v>13</v>
      </c>
      <c r="C51" s="19">
        <v>30000</v>
      </c>
      <c r="D51" s="34">
        <v>72.278779999999998</v>
      </c>
      <c r="E51" s="15">
        <f t="shared" si="0"/>
        <v>2168363.4</v>
      </c>
      <c r="F51" s="4">
        <f t="shared" si="1"/>
        <v>2636308.0851063826</v>
      </c>
      <c r="G51" s="22">
        <v>0.82250000000000001</v>
      </c>
      <c r="H51" s="43">
        <v>72.680000000000007</v>
      </c>
      <c r="I51" s="43">
        <v>72.02</v>
      </c>
    </row>
    <row r="52" spans="1:9" x14ac:dyDescent="0.3">
      <c r="A52" s="8">
        <v>45805</v>
      </c>
      <c r="B52" s="9" t="s">
        <v>9</v>
      </c>
      <c r="C52" s="19">
        <v>30000</v>
      </c>
      <c r="D52" s="34">
        <v>70.864716000000001</v>
      </c>
      <c r="E52" s="15">
        <f t="shared" si="0"/>
        <v>2125941.48</v>
      </c>
      <c r="F52" s="4">
        <f t="shared" si="1"/>
        <v>2567872.3034182871</v>
      </c>
      <c r="G52" s="22">
        <v>0.82789999999999997</v>
      </c>
      <c r="H52" s="43">
        <v>71.42</v>
      </c>
      <c r="I52" s="43">
        <v>70.48</v>
      </c>
    </row>
    <row r="53" spans="1:9" x14ac:dyDescent="0.3">
      <c r="A53" s="10">
        <v>45807</v>
      </c>
      <c r="B53" s="11" t="s">
        <v>11</v>
      </c>
      <c r="C53" s="20">
        <v>30000</v>
      </c>
      <c r="D53" s="35">
        <v>71.566558999999998</v>
      </c>
      <c r="E53" s="37">
        <f t="shared" si="0"/>
        <v>2146996.77</v>
      </c>
      <c r="F53" s="33">
        <f t="shared" si="1"/>
        <v>2607793.9633183531</v>
      </c>
      <c r="G53" s="23">
        <v>0.82330000000000003</v>
      </c>
      <c r="H53" s="44">
        <v>72.52</v>
      </c>
      <c r="I53" s="44">
        <v>70.680000000000007</v>
      </c>
    </row>
    <row r="54" spans="1:9" x14ac:dyDescent="0.3">
      <c r="A54" s="8">
        <v>45810</v>
      </c>
      <c r="B54" s="9" t="s">
        <v>12</v>
      </c>
      <c r="C54" s="19">
        <v>30000</v>
      </c>
      <c r="D54" s="34">
        <v>69.716536000000005</v>
      </c>
      <c r="E54" s="15">
        <f t="shared" si="0"/>
        <v>2091496.08</v>
      </c>
      <c r="F54" s="4">
        <f t="shared" si="1"/>
        <v>2550293.9641507133</v>
      </c>
      <c r="G54" s="22">
        <v>0.82010000000000005</v>
      </c>
      <c r="H54" s="43">
        <v>70.22</v>
      </c>
      <c r="I54" s="43">
        <v>69.16</v>
      </c>
    </row>
    <row r="55" spans="1:9" x14ac:dyDescent="0.3">
      <c r="A55" s="8">
        <v>45811</v>
      </c>
      <c r="B55" s="9" t="s">
        <v>13</v>
      </c>
      <c r="C55" s="19">
        <v>30000</v>
      </c>
      <c r="D55" s="34">
        <v>69.863981999999993</v>
      </c>
      <c r="E55" s="15">
        <f t="shared" si="0"/>
        <v>2095919.4599999997</v>
      </c>
      <c r="F55" s="4">
        <f t="shared" si="1"/>
        <v>2561622.4150574426</v>
      </c>
      <c r="G55" s="22">
        <v>0.81820000000000004</v>
      </c>
      <c r="H55" s="43">
        <v>70.180000000000007</v>
      </c>
      <c r="I55" s="43">
        <v>69.44</v>
      </c>
    </row>
    <row r="56" spans="1:9" x14ac:dyDescent="0.3">
      <c r="A56" s="8">
        <v>45812</v>
      </c>
      <c r="B56" s="9" t="s">
        <v>9</v>
      </c>
      <c r="C56" s="19">
        <v>30000</v>
      </c>
      <c r="D56" s="34">
        <v>70.581582999999995</v>
      </c>
      <c r="E56" s="15">
        <f t="shared" si="0"/>
        <v>2117447.4899999998</v>
      </c>
      <c r="F56" s="4">
        <f t="shared" si="1"/>
        <v>2572527.6272627865</v>
      </c>
      <c r="G56" s="22">
        <v>0.82310000000000005</v>
      </c>
      <c r="H56" s="43">
        <v>70.900000000000006</v>
      </c>
      <c r="I56" s="43">
        <v>69.98</v>
      </c>
    </row>
    <row r="57" spans="1:9" x14ac:dyDescent="0.3">
      <c r="A57" s="8">
        <v>45813</v>
      </c>
      <c r="B57" s="9" t="s">
        <v>10</v>
      </c>
      <c r="C57" s="19">
        <v>30000</v>
      </c>
      <c r="D57" s="34">
        <v>71.378825000000006</v>
      </c>
      <c r="E57" s="15">
        <f t="shared" si="0"/>
        <v>2141364.75</v>
      </c>
      <c r="F57" s="4">
        <f t="shared" si="1"/>
        <v>2613013.7278828556</v>
      </c>
      <c r="G57" s="22">
        <v>0.81950000000000001</v>
      </c>
      <c r="H57" s="43">
        <v>71.900000000000006</v>
      </c>
      <c r="I57" s="43">
        <v>71</v>
      </c>
    </row>
    <row r="58" spans="1:9" x14ac:dyDescent="0.3">
      <c r="A58" s="10">
        <v>45814</v>
      </c>
      <c r="B58" s="11" t="s">
        <v>11</v>
      </c>
      <c r="C58" s="20">
        <v>30000</v>
      </c>
      <c r="D58" s="35">
        <v>71.793755000000004</v>
      </c>
      <c r="E58" s="37">
        <f t="shared" si="0"/>
        <v>2153812.65</v>
      </c>
      <c r="F58" s="33">
        <f t="shared" si="1"/>
        <v>2621804.8082775408</v>
      </c>
      <c r="G58" s="23">
        <v>0.82150000000000001</v>
      </c>
      <c r="H58" s="44">
        <v>72.099999999999994</v>
      </c>
      <c r="I58" s="44">
        <v>71.28</v>
      </c>
    </row>
    <row r="59" spans="1:9" x14ac:dyDescent="0.3">
      <c r="A59" s="8">
        <v>45818</v>
      </c>
      <c r="B59" s="9" t="s">
        <v>13</v>
      </c>
      <c r="C59" s="19">
        <v>30000</v>
      </c>
      <c r="D59" s="34">
        <v>72.685676999999998</v>
      </c>
      <c r="E59" s="15">
        <f t="shared" si="0"/>
        <v>2180570.31</v>
      </c>
      <c r="F59" s="4">
        <f t="shared" si="1"/>
        <v>2651471.6804474709</v>
      </c>
      <c r="G59" s="22">
        <v>0.82240000000000002</v>
      </c>
      <c r="H59" s="43">
        <v>73.28</v>
      </c>
      <c r="I59" s="43">
        <v>72.12</v>
      </c>
    </row>
    <row r="60" spans="1:9" x14ac:dyDescent="0.3">
      <c r="A60" s="8">
        <v>45819</v>
      </c>
      <c r="B60" s="9" t="s">
        <v>9</v>
      </c>
      <c r="C60" s="19">
        <v>30000</v>
      </c>
      <c r="D60" s="34">
        <v>73.350773000000004</v>
      </c>
      <c r="E60" s="15">
        <f t="shared" si="0"/>
        <v>2200523.19</v>
      </c>
      <c r="F60" s="4">
        <f t="shared" si="1"/>
        <v>2673133.1268221573</v>
      </c>
      <c r="G60" s="22">
        <v>0.82320000000000004</v>
      </c>
      <c r="H60" s="43">
        <v>73.72</v>
      </c>
      <c r="I60" s="43">
        <v>73.02</v>
      </c>
    </row>
    <row r="61" spans="1:9" x14ac:dyDescent="0.3">
      <c r="A61" s="8">
        <v>45820</v>
      </c>
      <c r="B61" s="9" t="s">
        <v>10</v>
      </c>
      <c r="C61" s="19">
        <v>30000</v>
      </c>
      <c r="D61" s="34">
        <v>72.532399999999996</v>
      </c>
      <c r="E61" s="15">
        <f t="shared" si="0"/>
        <v>2175972</v>
      </c>
      <c r="F61" s="4">
        <f t="shared" si="1"/>
        <v>2665325.8206761391</v>
      </c>
      <c r="G61" s="22">
        <v>0.81640000000000001</v>
      </c>
      <c r="H61" s="43">
        <v>72.88</v>
      </c>
      <c r="I61" s="43">
        <v>72.22</v>
      </c>
    </row>
    <row r="62" spans="1:9" x14ac:dyDescent="0.3">
      <c r="A62" s="10">
        <v>45821</v>
      </c>
      <c r="B62" s="11" t="s">
        <v>11</v>
      </c>
      <c r="C62" s="20">
        <v>30000</v>
      </c>
      <c r="D62" s="35">
        <v>71.378217000000006</v>
      </c>
      <c r="E62" s="37">
        <f t="shared" si="0"/>
        <v>2141346.5100000002</v>
      </c>
      <c r="F62" s="33">
        <f t="shared" si="1"/>
        <v>2641029.2427232368</v>
      </c>
      <c r="G62" s="23">
        <v>0.81079999999999997</v>
      </c>
      <c r="H62" s="44">
        <v>71.84</v>
      </c>
      <c r="I62" s="44">
        <v>70.86</v>
      </c>
    </row>
    <row r="63" spans="1:9" x14ac:dyDescent="0.3">
      <c r="A63" s="8">
        <v>45824</v>
      </c>
      <c r="B63" s="9" t="s">
        <v>12</v>
      </c>
      <c r="C63" s="19">
        <v>30000</v>
      </c>
      <c r="D63" s="34">
        <v>70.283192999999997</v>
      </c>
      <c r="E63" s="15">
        <f t="shared" si="0"/>
        <v>2108495.79</v>
      </c>
      <c r="F63" s="4">
        <f t="shared" si="1"/>
        <v>2597629.4074165332</v>
      </c>
      <c r="G63" s="22">
        <v>0.81169999999999998</v>
      </c>
      <c r="H63" s="43">
        <v>70.8</v>
      </c>
      <c r="I63" s="43">
        <v>69.64</v>
      </c>
    </row>
    <row r="64" spans="1:9" x14ac:dyDescent="0.3">
      <c r="A64" s="8">
        <v>45825</v>
      </c>
      <c r="B64" s="9" t="s">
        <v>13</v>
      </c>
      <c r="C64" s="19">
        <v>30000</v>
      </c>
      <c r="D64" s="34">
        <v>70.005202999999995</v>
      </c>
      <c r="E64" s="15">
        <f t="shared" si="0"/>
        <v>2100156.09</v>
      </c>
      <c r="F64" s="4">
        <f t="shared" si="1"/>
        <v>2584489.404380999</v>
      </c>
      <c r="G64" s="22">
        <v>0.81259999999999999</v>
      </c>
      <c r="H64" s="43">
        <v>70.64</v>
      </c>
      <c r="I64" s="43">
        <v>69.459999999999994</v>
      </c>
    </row>
    <row r="65" spans="1:9" x14ac:dyDescent="0.3">
      <c r="A65" s="8">
        <v>45826</v>
      </c>
      <c r="B65" s="9" t="s">
        <v>9</v>
      </c>
      <c r="C65" s="19">
        <v>30000</v>
      </c>
      <c r="D65" s="34">
        <v>69.484066999999996</v>
      </c>
      <c r="E65" s="15">
        <f t="shared" si="0"/>
        <v>2084522.0099999998</v>
      </c>
      <c r="F65" s="4">
        <f t="shared" si="1"/>
        <v>2556127.5413856525</v>
      </c>
      <c r="G65" s="22">
        <v>0.8155</v>
      </c>
      <c r="H65" s="43">
        <v>70.040000000000006</v>
      </c>
      <c r="I65" s="43">
        <v>69.099999999999994</v>
      </c>
    </row>
    <row r="66" spans="1:9" x14ac:dyDescent="0.3">
      <c r="A66" s="8">
        <v>45827</v>
      </c>
      <c r="B66" s="9" t="s">
        <v>10</v>
      </c>
      <c r="C66" s="19">
        <v>30000</v>
      </c>
      <c r="D66" s="34">
        <v>69.371082999999999</v>
      </c>
      <c r="E66" s="15">
        <f t="shared" si="0"/>
        <v>2081132.49</v>
      </c>
      <c r="F66" s="4">
        <f t="shared" si="1"/>
        <v>2535183.9322694605</v>
      </c>
      <c r="G66" s="22">
        <v>0.82089999999999996</v>
      </c>
      <c r="H66" s="43">
        <v>69.78</v>
      </c>
      <c r="I66" s="43">
        <v>68.739999999999995</v>
      </c>
    </row>
    <row r="67" spans="1:9" x14ac:dyDescent="0.3">
      <c r="A67" s="10">
        <v>45828</v>
      </c>
      <c r="B67" s="11" t="s">
        <v>11</v>
      </c>
      <c r="C67" s="20">
        <v>30000</v>
      </c>
      <c r="D67" s="35">
        <v>69.921653000000006</v>
      </c>
      <c r="E67" s="37">
        <f t="shared" si="0"/>
        <v>2097649.5900000003</v>
      </c>
      <c r="F67" s="33">
        <f t="shared" si="1"/>
        <v>2570964.0764799612</v>
      </c>
      <c r="G67" s="23">
        <v>0.81589999999999996</v>
      </c>
      <c r="H67" s="44">
        <v>70.38</v>
      </c>
      <c r="I67" s="44">
        <v>69.44</v>
      </c>
    </row>
    <row r="68" spans="1:9" x14ac:dyDescent="0.3">
      <c r="A68" s="8">
        <v>45831</v>
      </c>
      <c r="B68" s="9" t="s">
        <v>12</v>
      </c>
      <c r="C68" s="19">
        <v>30000</v>
      </c>
      <c r="D68" s="34">
        <v>69.785155000000003</v>
      </c>
      <c r="E68" s="15">
        <f t="shared" si="0"/>
        <v>2093554.6500000001</v>
      </c>
      <c r="F68" s="4">
        <f t="shared" si="1"/>
        <v>2563745.5914768553</v>
      </c>
      <c r="G68" s="22">
        <v>0.81659999999999999</v>
      </c>
      <c r="H68" s="43">
        <v>70.319999999999993</v>
      </c>
      <c r="I68" s="43">
        <v>69.38</v>
      </c>
    </row>
    <row r="69" spans="1:9" x14ac:dyDescent="0.3">
      <c r="A69" s="8">
        <v>45832</v>
      </c>
      <c r="B69" s="9" t="s">
        <v>13</v>
      </c>
      <c r="C69" s="19">
        <v>30000</v>
      </c>
      <c r="D69" s="34">
        <v>69.827481000000006</v>
      </c>
      <c r="E69" s="15">
        <f t="shared" si="0"/>
        <v>2094824.4300000002</v>
      </c>
      <c r="F69" s="4">
        <f t="shared" si="1"/>
        <v>2580786.5344339046</v>
      </c>
      <c r="G69" s="22">
        <v>0.81169999999999998</v>
      </c>
      <c r="H69" s="43">
        <v>70.58</v>
      </c>
      <c r="I69" s="43">
        <v>69.14</v>
      </c>
    </row>
    <row r="70" spans="1:9" x14ac:dyDescent="0.3">
      <c r="A70" s="8">
        <v>45833</v>
      </c>
      <c r="B70" s="9" t="s">
        <v>9</v>
      </c>
      <c r="C70" s="19">
        <v>30000</v>
      </c>
      <c r="D70" s="34">
        <v>70.993302999999997</v>
      </c>
      <c r="E70" s="15">
        <f t="shared" ref="E70:E133" si="2">C70*D70</f>
        <v>2129799.09</v>
      </c>
      <c r="F70" s="4">
        <f t="shared" si="1"/>
        <v>2644070.8752327743</v>
      </c>
      <c r="G70" s="22">
        <v>0.80549999999999999</v>
      </c>
      <c r="H70" s="43">
        <v>71.64</v>
      </c>
      <c r="I70" s="43">
        <v>70.42</v>
      </c>
    </row>
    <row r="71" spans="1:9" x14ac:dyDescent="0.3">
      <c r="A71" s="8">
        <v>45834</v>
      </c>
      <c r="B71" s="9" t="s">
        <v>10</v>
      </c>
      <c r="C71" s="19">
        <v>30000</v>
      </c>
      <c r="D71" s="34">
        <v>70.116778999999994</v>
      </c>
      <c r="E71" s="15">
        <f t="shared" si="2"/>
        <v>2103503.3699999996</v>
      </c>
      <c r="F71" s="4">
        <f t="shared" ref="F71:F134" si="3">IFERROR(E71/G71,0)</f>
        <v>2621841.4184220363</v>
      </c>
      <c r="G71" s="22">
        <v>0.80230000000000001</v>
      </c>
      <c r="H71" s="43">
        <v>70.44</v>
      </c>
      <c r="I71" s="43">
        <v>69.760000000000005</v>
      </c>
    </row>
    <row r="72" spans="1:9" x14ac:dyDescent="0.3">
      <c r="A72" s="8">
        <v>45835</v>
      </c>
      <c r="B72" s="9" t="s">
        <v>11</v>
      </c>
      <c r="C72" s="19">
        <v>30000</v>
      </c>
      <c r="D72" s="34">
        <v>70.454994999999997</v>
      </c>
      <c r="E72" s="37">
        <f t="shared" si="2"/>
        <v>2113649.85</v>
      </c>
      <c r="F72" s="33">
        <f t="shared" si="3"/>
        <v>2643053.4575465801</v>
      </c>
      <c r="G72" s="22">
        <v>0.79969999999999997</v>
      </c>
      <c r="H72" s="43">
        <v>71.2</v>
      </c>
      <c r="I72" s="43">
        <v>69.84</v>
      </c>
    </row>
    <row r="73" spans="1:9" x14ac:dyDescent="0.3">
      <c r="A73" s="27">
        <v>45838</v>
      </c>
      <c r="B73" s="28" t="s">
        <v>12</v>
      </c>
      <c r="C73" s="29">
        <v>30000</v>
      </c>
      <c r="D73" s="36">
        <v>70.088898999999998</v>
      </c>
      <c r="E73" s="15">
        <f t="shared" si="2"/>
        <v>2102666.9699999997</v>
      </c>
      <c r="F73" s="4">
        <f t="shared" si="3"/>
        <v>2635911.9593832265</v>
      </c>
      <c r="G73" s="30">
        <v>0.79769999999999996</v>
      </c>
      <c r="H73" s="45">
        <v>70.56</v>
      </c>
      <c r="I73" s="45">
        <v>69.78</v>
      </c>
    </row>
    <row r="74" spans="1:9" x14ac:dyDescent="0.3">
      <c r="A74" s="8">
        <v>45839</v>
      </c>
      <c r="B74" s="9" t="s">
        <v>13</v>
      </c>
      <c r="C74" s="19">
        <v>30000</v>
      </c>
      <c r="D74" s="34">
        <v>69.798353000000006</v>
      </c>
      <c r="E74" s="15">
        <f t="shared" si="2"/>
        <v>2093950.59</v>
      </c>
      <c r="F74" s="4">
        <f t="shared" si="3"/>
        <v>2643543.2268652949</v>
      </c>
      <c r="G74" s="22">
        <v>0.79210000000000003</v>
      </c>
      <c r="H74" s="43">
        <v>70.400000000000006</v>
      </c>
      <c r="I74" s="43">
        <v>69.34</v>
      </c>
    </row>
    <row r="75" spans="1:9" x14ac:dyDescent="0.3">
      <c r="A75" s="8">
        <v>45840</v>
      </c>
      <c r="B75" s="9" t="s">
        <v>9</v>
      </c>
      <c r="C75" s="19">
        <v>30000</v>
      </c>
      <c r="D75" s="34">
        <v>70.458941999999993</v>
      </c>
      <c r="E75" s="15">
        <f t="shared" si="2"/>
        <v>2113768.2599999998</v>
      </c>
      <c r="F75" s="4">
        <f t="shared" si="3"/>
        <v>2667888.7542597498</v>
      </c>
      <c r="G75" s="22">
        <v>0.7923</v>
      </c>
      <c r="H75" s="43">
        <v>70.94</v>
      </c>
      <c r="I75" s="43">
        <v>69.900000000000006</v>
      </c>
    </row>
    <row r="76" spans="1:9" x14ac:dyDescent="0.3">
      <c r="A76" s="8">
        <v>45841</v>
      </c>
      <c r="B76" s="9" t="s">
        <v>10</v>
      </c>
      <c r="C76" s="19">
        <v>30000</v>
      </c>
      <c r="D76" s="34">
        <v>70.482862999999995</v>
      </c>
      <c r="E76" s="15">
        <f t="shared" si="2"/>
        <v>2114485.8899999997</v>
      </c>
      <c r="F76" s="4">
        <f t="shared" si="3"/>
        <v>2675886.9779802575</v>
      </c>
      <c r="G76" s="22">
        <v>0.79020000000000001</v>
      </c>
      <c r="H76" s="43">
        <v>71</v>
      </c>
      <c r="I76" s="43">
        <v>69.5</v>
      </c>
    </row>
    <row r="77" spans="1:9" x14ac:dyDescent="0.3">
      <c r="A77" s="8">
        <v>45842</v>
      </c>
      <c r="B77" s="9" t="s">
        <v>11</v>
      </c>
      <c r="C77" s="19">
        <v>30000</v>
      </c>
      <c r="D77" s="34">
        <v>69.627109000000004</v>
      </c>
      <c r="E77" s="37">
        <f t="shared" si="2"/>
        <v>2088813.27</v>
      </c>
      <c r="F77" s="33">
        <f t="shared" si="3"/>
        <v>2635061.5239056391</v>
      </c>
      <c r="G77" s="22">
        <v>0.79269999999999996</v>
      </c>
      <c r="H77" s="43">
        <v>70.02</v>
      </c>
      <c r="I77" s="43">
        <v>69.099999999999994</v>
      </c>
    </row>
    <row r="78" spans="1:9" x14ac:dyDescent="0.3">
      <c r="A78" s="27">
        <v>45845</v>
      </c>
      <c r="B78" s="28" t="s">
        <v>12</v>
      </c>
      <c r="C78" s="29">
        <v>30000</v>
      </c>
      <c r="D78" s="36">
        <v>69.767300000000006</v>
      </c>
      <c r="E78" s="15">
        <f t="shared" si="2"/>
        <v>2093019.0000000002</v>
      </c>
      <c r="F78" s="4">
        <f t="shared" si="3"/>
        <v>2632066.1468812879</v>
      </c>
      <c r="G78" s="30">
        <v>0.79520000000000002</v>
      </c>
      <c r="H78" s="45">
        <v>69.959999999999994</v>
      </c>
      <c r="I78" s="45">
        <v>69.56</v>
      </c>
    </row>
    <row r="79" spans="1:9" x14ac:dyDescent="0.3">
      <c r="A79" s="8">
        <v>45846</v>
      </c>
      <c r="B79" s="9" t="s">
        <v>13</v>
      </c>
      <c r="C79" s="19">
        <v>30000</v>
      </c>
      <c r="D79" s="34">
        <v>69.263368999999997</v>
      </c>
      <c r="E79" s="15">
        <f t="shared" si="2"/>
        <v>2077901.0699999998</v>
      </c>
      <c r="F79" s="4">
        <f t="shared" si="3"/>
        <v>2607480.3237545486</v>
      </c>
      <c r="G79" s="22">
        <v>0.79690000000000005</v>
      </c>
      <c r="H79" s="43">
        <v>69.64</v>
      </c>
      <c r="I79" s="43">
        <v>68.959999999999994</v>
      </c>
    </row>
    <row r="80" spans="1:9" x14ac:dyDescent="0.3">
      <c r="A80" s="8">
        <v>45847</v>
      </c>
      <c r="B80" s="9" t="s">
        <v>9</v>
      </c>
      <c r="C80" s="19">
        <v>30000</v>
      </c>
      <c r="D80" s="34">
        <v>69.074698999999995</v>
      </c>
      <c r="E80" s="15">
        <f t="shared" si="2"/>
        <v>2072240.97</v>
      </c>
      <c r="F80" s="4">
        <f t="shared" si="3"/>
        <v>2602337.0212231572</v>
      </c>
      <c r="G80" s="22">
        <v>0.79630000000000001</v>
      </c>
      <c r="H80" s="43">
        <v>69.44</v>
      </c>
      <c r="I80" s="43">
        <v>68.5</v>
      </c>
    </row>
    <row r="81" spans="1:9" x14ac:dyDescent="0.3">
      <c r="A81" s="8">
        <v>45848</v>
      </c>
      <c r="B81" s="9" t="s">
        <v>10</v>
      </c>
      <c r="C81" s="19">
        <v>30000</v>
      </c>
      <c r="D81" s="34">
        <v>70.247161000000006</v>
      </c>
      <c r="E81" s="15">
        <f t="shared" si="2"/>
        <v>2107414.83</v>
      </c>
      <c r="F81" s="4">
        <f t="shared" si="3"/>
        <v>2652170.6896551726</v>
      </c>
      <c r="G81" s="22">
        <v>0.79459999999999997</v>
      </c>
      <c r="H81" s="43">
        <v>70.92</v>
      </c>
      <c r="I81" s="43">
        <v>69.8</v>
      </c>
    </row>
    <row r="82" spans="1:9" x14ac:dyDescent="0.3">
      <c r="A82" s="8">
        <v>45849</v>
      </c>
      <c r="B82" s="9" t="s">
        <v>11</v>
      </c>
      <c r="C82" s="19">
        <v>30000</v>
      </c>
      <c r="D82" s="34">
        <v>70.168541000000005</v>
      </c>
      <c r="E82" s="37">
        <f t="shared" si="2"/>
        <v>2105056.23</v>
      </c>
      <c r="F82" s="33">
        <f t="shared" si="3"/>
        <v>2638576.3725244422</v>
      </c>
      <c r="G82" s="22">
        <v>0.79779999999999995</v>
      </c>
      <c r="H82" s="43">
        <v>70.599999999999994</v>
      </c>
      <c r="I82" s="43">
        <v>69.92</v>
      </c>
    </row>
    <row r="83" spans="1:9" x14ac:dyDescent="0.3">
      <c r="A83" s="27">
        <v>45852</v>
      </c>
      <c r="B83" s="28" t="s">
        <v>12</v>
      </c>
      <c r="C83" s="29">
        <v>30000</v>
      </c>
      <c r="D83" s="36">
        <v>69.709027000000006</v>
      </c>
      <c r="E83" s="15">
        <f t="shared" si="2"/>
        <v>2091270.8100000003</v>
      </c>
      <c r="F83" s="4">
        <f t="shared" si="3"/>
        <v>2620968.5549567617</v>
      </c>
      <c r="G83" s="30">
        <v>0.79790000000000005</v>
      </c>
      <c r="H83" s="45">
        <v>70.040000000000006</v>
      </c>
      <c r="I83" s="45">
        <v>69.3</v>
      </c>
    </row>
    <row r="84" spans="1:9" x14ac:dyDescent="0.3">
      <c r="A84" s="8">
        <v>45853</v>
      </c>
      <c r="B84" s="9" t="s">
        <v>13</v>
      </c>
      <c r="C84" s="19">
        <v>30000</v>
      </c>
      <c r="D84" s="34">
        <v>69.299152000000007</v>
      </c>
      <c r="E84" s="15">
        <f t="shared" si="2"/>
        <v>2078974.5600000003</v>
      </c>
      <c r="F84" s="4">
        <f t="shared" si="3"/>
        <v>2610793.1181715438</v>
      </c>
      <c r="G84" s="22">
        <v>0.79630000000000001</v>
      </c>
      <c r="H84" s="43">
        <v>69.7</v>
      </c>
      <c r="I84" s="43">
        <v>68.7</v>
      </c>
    </row>
    <row r="85" spans="1:9" x14ac:dyDescent="0.3">
      <c r="A85" s="8">
        <v>45854</v>
      </c>
      <c r="B85" s="9" t="s">
        <v>9</v>
      </c>
      <c r="C85" s="19">
        <v>30000</v>
      </c>
      <c r="D85" s="34">
        <v>69.702150000000003</v>
      </c>
      <c r="E85" s="15">
        <f t="shared" si="2"/>
        <v>2091064.5</v>
      </c>
      <c r="F85" s="4">
        <f t="shared" si="3"/>
        <v>2611871.7212090935</v>
      </c>
      <c r="G85" s="22">
        <v>0.80059999999999998</v>
      </c>
      <c r="H85" s="43">
        <v>70.900000000000006</v>
      </c>
      <c r="I85" s="43">
        <v>68.94</v>
      </c>
    </row>
    <row r="86" spans="1:9" x14ac:dyDescent="0.3">
      <c r="A86" s="8">
        <v>45855</v>
      </c>
      <c r="B86" s="9" t="s">
        <v>10</v>
      </c>
      <c r="C86" s="19">
        <v>30000</v>
      </c>
      <c r="D86" s="34">
        <v>69.614734999999996</v>
      </c>
      <c r="E86" s="15">
        <f t="shared" si="2"/>
        <v>2088442.0499999998</v>
      </c>
      <c r="F86" s="4">
        <f t="shared" si="3"/>
        <v>2595305.14477445</v>
      </c>
      <c r="G86" s="22">
        <v>0.80469999999999997</v>
      </c>
      <c r="H86" s="43">
        <v>69.959999999999994</v>
      </c>
      <c r="I86" s="43">
        <v>69.319999999999993</v>
      </c>
    </row>
    <row r="87" spans="1:9" x14ac:dyDescent="0.3">
      <c r="A87" s="8">
        <v>45856</v>
      </c>
      <c r="B87" s="9" t="s">
        <v>11</v>
      </c>
      <c r="C87" s="19">
        <v>30000</v>
      </c>
      <c r="D87" s="34">
        <v>70.519036</v>
      </c>
      <c r="E87" s="37">
        <f t="shared" si="2"/>
        <v>2115571.08</v>
      </c>
      <c r="F87" s="33">
        <f t="shared" si="3"/>
        <v>2633272.4421209861</v>
      </c>
      <c r="G87" s="22">
        <v>0.8034</v>
      </c>
      <c r="H87" s="43">
        <v>70.819999999999993</v>
      </c>
      <c r="I87" s="43">
        <v>70.22</v>
      </c>
    </row>
    <row r="88" spans="1:9" x14ac:dyDescent="0.3">
      <c r="A88" s="27">
        <v>45859</v>
      </c>
      <c r="B88" s="28" t="s">
        <v>12</v>
      </c>
      <c r="C88" s="29">
        <v>30000</v>
      </c>
      <c r="D88" s="36">
        <v>70.037452999999999</v>
      </c>
      <c r="E88" s="15">
        <f t="shared" si="2"/>
        <v>2101123.59</v>
      </c>
      <c r="F88" s="4">
        <f t="shared" si="3"/>
        <v>2625091.9415292353</v>
      </c>
      <c r="G88" s="30">
        <v>0.8004</v>
      </c>
      <c r="H88" s="45">
        <v>70.319999999999993</v>
      </c>
      <c r="I88" s="45">
        <v>69.680000000000007</v>
      </c>
    </row>
    <row r="89" spans="1:9" x14ac:dyDescent="0.3">
      <c r="A89" s="8">
        <v>45860</v>
      </c>
      <c r="B89" s="9" t="s">
        <v>13</v>
      </c>
      <c r="C89" s="19">
        <v>30000</v>
      </c>
      <c r="D89" s="34">
        <v>69.635486</v>
      </c>
      <c r="E89" s="15">
        <f t="shared" si="2"/>
        <v>2089064.58</v>
      </c>
      <c r="F89" s="4">
        <f t="shared" si="3"/>
        <v>2616891.619691845</v>
      </c>
      <c r="G89" s="22">
        <v>0.79830000000000001</v>
      </c>
      <c r="H89" s="43">
        <v>69.819999999999993</v>
      </c>
      <c r="I89" s="43">
        <v>69.5</v>
      </c>
    </row>
    <row r="90" spans="1:9" x14ac:dyDescent="0.3">
      <c r="A90" s="8">
        <v>45861</v>
      </c>
      <c r="B90" s="9" t="s">
        <v>9</v>
      </c>
      <c r="C90" s="19">
        <v>30000</v>
      </c>
      <c r="D90" s="34">
        <v>71.443695000000005</v>
      </c>
      <c r="E90" s="15">
        <f t="shared" si="2"/>
        <v>2143310.85</v>
      </c>
      <c r="F90" s="4">
        <f t="shared" si="3"/>
        <v>2702447.169335519</v>
      </c>
      <c r="G90" s="22">
        <v>0.79310000000000003</v>
      </c>
      <c r="H90" s="43">
        <v>71.900000000000006</v>
      </c>
      <c r="I90" s="43">
        <v>70.98</v>
      </c>
    </row>
    <row r="91" spans="1:9" x14ac:dyDescent="0.3">
      <c r="A91" s="8">
        <v>45862</v>
      </c>
      <c r="B91" s="9" t="s">
        <v>10</v>
      </c>
      <c r="C91" s="19">
        <v>30000</v>
      </c>
      <c r="D91" s="34">
        <v>72.983626000000001</v>
      </c>
      <c r="E91" s="15">
        <f t="shared" si="2"/>
        <v>2189508.7800000003</v>
      </c>
      <c r="F91" s="4">
        <f t="shared" si="3"/>
        <v>2760696.9865086372</v>
      </c>
      <c r="G91" s="22">
        <v>0.79310000000000003</v>
      </c>
      <c r="H91" s="43">
        <v>73.28</v>
      </c>
      <c r="I91" s="43">
        <v>72.62</v>
      </c>
    </row>
    <row r="92" spans="1:9" x14ac:dyDescent="0.3">
      <c r="A92" s="8">
        <v>45863</v>
      </c>
      <c r="B92" s="9" t="s">
        <v>11</v>
      </c>
      <c r="C92" s="19">
        <v>30000</v>
      </c>
      <c r="D92" s="34">
        <v>72.935334999999995</v>
      </c>
      <c r="E92" s="37">
        <f t="shared" si="2"/>
        <v>2188060.0499999998</v>
      </c>
      <c r="F92" s="33">
        <f t="shared" si="3"/>
        <v>2750546.8887492144</v>
      </c>
      <c r="G92" s="22">
        <v>0.79549999999999998</v>
      </c>
      <c r="H92" s="43">
        <v>73.58</v>
      </c>
      <c r="I92" s="43">
        <v>72.319999999999993</v>
      </c>
    </row>
    <row r="93" spans="1:9" x14ac:dyDescent="0.3">
      <c r="A93" s="27">
        <v>45866</v>
      </c>
      <c r="B93" s="28" t="s">
        <v>12</v>
      </c>
      <c r="C93" s="29">
        <v>30000</v>
      </c>
      <c r="D93" s="36">
        <v>73.005504000000002</v>
      </c>
      <c r="E93" s="15">
        <f t="shared" si="2"/>
        <v>2190165.12</v>
      </c>
      <c r="F93" s="4">
        <f t="shared" si="3"/>
        <v>2751118.1007411131</v>
      </c>
      <c r="G93" s="30">
        <v>0.79610000000000003</v>
      </c>
      <c r="H93" s="45">
        <v>73.64</v>
      </c>
      <c r="I93" s="45">
        <v>72.62</v>
      </c>
    </row>
    <row r="94" spans="1:9" x14ac:dyDescent="0.3">
      <c r="A94" s="8">
        <v>45867</v>
      </c>
      <c r="B94" s="9" t="s">
        <v>13</v>
      </c>
      <c r="C94" s="19">
        <v>30000</v>
      </c>
      <c r="D94" s="34">
        <v>73.131457999999995</v>
      </c>
      <c r="E94" s="15">
        <f t="shared" si="2"/>
        <v>2193943.7399999998</v>
      </c>
      <c r="F94" s="4">
        <f t="shared" si="3"/>
        <v>2719989.7594842548</v>
      </c>
      <c r="G94" s="22">
        <v>0.80659999999999998</v>
      </c>
      <c r="H94" s="43">
        <v>73.72</v>
      </c>
      <c r="I94" s="43">
        <v>72.62</v>
      </c>
    </row>
    <row r="95" spans="1:9" x14ac:dyDescent="0.3">
      <c r="A95" s="8">
        <v>45868</v>
      </c>
      <c r="B95" s="9" t="s">
        <v>9</v>
      </c>
      <c r="C95" s="19">
        <v>30000</v>
      </c>
      <c r="D95" s="34">
        <v>73.458271999999994</v>
      </c>
      <c r="E95" s="15">
        <f t="shared" si="2"/>
        <v>2203748.1599999997</v>
      </c>
      <c r="F95" s="4">
        <f t="shared" si="3"/>
        <v>2737575.3540372667</v>
      </c>
      <c r="G95" s="22">
        <v>0.80500000000000005</v>
      </c>
      <c r="H95" s="43">
        <v>74.12</v>
      </c>
      <c r="I95" s="43">
        <v>72.94</v>
      </c>
    </row>
    <row r="96" spans="1:9" x14ac:dyDescent="0.3">
      <c r="A96" s="8">
        <v>45869</v>
      </c>
      <c r="B96" s="9" t="s">
        <v>10</v>
      </c>
      <c r="C96" s="19">
        <v>30000</v>
      </c>
      <c r="D96" s="34">
        <v>72.443845999999994</v>
      </c>
      <c r="E96" s="37">
        <f t="shared" si="2"/>
        <v>2173315.38</v>
      </c>
      <c r="F96" s="33">
        <f t="shared" si="3"/>
        <v>2678145.8780036969</v>
      </c>
      <c r="G96" s="22">
        <v>0.8115</v>
      </c>
      <c r="H96" s="43">
        <v>73.08</v>
      </c>
      <c r="I96" s="43">
        <v>71.8</v>
      </c>
    </row>
    <row r="97" spans="1:9" x14ac:dyDescent="0.3">
      <c r="A97" s="27">
        <v>45873</v>
      </c>
      <c r="B97" s="28" t="s">
        <v>12</v>
      </c>
      <c r="C97" s="29">
        <v>30000</v>
      </c>
      <c r="D97" s="36">
        <v>70.395446000000007</v>
      </c>
      <c r="E97" s="15">
        <f t="shared" si="2"/>
        <v>2111863.3800000004</v>
      </c>
      <c r="F97" s="4">
        <f t="shared" si="3"/>
        <v>2614663.0927324505</v>
      </c>
      <c r="G97" s="30">
        <v>0.80769999999999997</v>
      </c>
      <c r="H97" s="45">
        <v>71.5</v>
      </c>
      <c r="I97" s="45">
        <v>69.5</v>
      </c>
    </row>
    <row r="98" spans="1:9" x14ac:dyDescent="0.3">
      <c r="A98" s="8">
        <v>45874</v>
      </c>
      <c r="B98" s="9" t="s">
        <v>13</v>
      </c>
      <c r="C98" s="19">
        <v>30000</v>
      </c>
      <c r="D98" s="34">
        <v>70.925022999999996</v>
      </c>
      <c r="E98" s="15">
        <f t="shared" si="2"/>
        <v>2127750.69</v>
      </c>
      <c r="F98" s="4">
        <f t="shared" si="3"/>
        <v>2628475.2192711551</v>
      </c>
      <c r="G98" s="22">
        <v>0.8095</v>
      </c>
      <c r="H98" s="43">
        <v>71.28</v>
      </c>
      <c r="I98" s="43">
        <v>70.28</v>
      </c>
    </row>
    <row r="99" spans="1:9" x14ac:dyDescent="0.3">
      <c r="A99" s="8">
        <v>45875</v>
      </c>
      <c r="B99" s="9" t="s">
        <v>9</v>
      </c>
      <c r="C99" s="19">
        <v>30000</v>
      </c>
      <c r="D99" s="34">
        <v>68.472994</v>
      </c>
      <c r="E99" s="15">
        <f t="shared" si="2"/>
        <v>2054189.82</v>
      </c>
      <c r="F99" s="4">
        <f t="shared" si="3"/>
        <v>2544518.5432924563</v>
      </c>
      <c r="G99" s="22">
        <v>0.80730000000000002</v>
      </c>
      <c r="H99" s="43">
        <v>70.08</v>
      </c>
      <c r="I99" s="43">
        <v>67.62</v>
      </c>
    </row>
    <row r="100" spans="1:9" x14ac:dyDescent="0.3">
      <c r="A100" s="8">
        <v>45876</v>
      </c>
      <c r="B100" s="9" t="s">
        <v>10</v>
      </c>
      <c r="C100" s="19">
        <v>30000</v>
      </c>
      <c r="D100" s="34">
        <v>68.578301999999994</v>
      </c>
      <c r="E100" s="15">
        <f t="shared" si="2"/>
        <v>2057349.0599999998</v>
      </c>
      <c r="F100" s="4">
        <f t="shared" si="3"/>
        <v>2556665.9127625199</v>
      </c>
      <c r="G100" s="22">
        <v>0.80469999999999997</v>
      </c>
      <c r="H100" s="43">
        <v>69.02</v>
      </c>
      <c r="I100" s="43">
        <v>67.92</v>
      </c>
    </row>
    <row r="101" spans="1:9" x14ac:dyDescent="0.3">
      <c r="A101" s="8">
        <v>45877</v>
      </c>
      <c r="B101" s="9" t="s">
        <v>11</v>
      </c>
      <c r="C101" s="19">
        <v>30000</v>
      </c>
      <c r="D101" s="34">
        <v>69.023379000000006</v>
      </c>
      <c r="E101" s="37">
        <f t="shared" si="2"/>
        <v>2070701.37</v>
      </c>
      <c r="F101" s="33">
        <f t="shared" si="3"/>
        <v>2563701.0895134336</v>
      </c>
      <c r="G101" s="22">
        <v>0.80769999999999997</v>
      </c>
      <c r="H101" s="43">
        <v>69.34</v>
      </c>
      <c r="I101" s="43">
        <v>68.819999999999993</v>
      </c>
    </row>
    <row r="102" spans="1:9" x14ac:dyDescent="0.3">
      <c r="A102" s="27">
        <v>45880</v>
      </c>
      <c r="B102" s="28" t="s">
        <v>12</v>
      </c>
      <c r="C102" s="29">
        <v>30000</v>
      </c>
      <c r="D102" s="36">
        <v>69.239300999999998</v>
      </c>
      <c r="E102" s="15">
        <f t="shared" si="2"/>
        <v>2077179.03</v>
      </c>
      <c r="F102" s="4">
        <f t="shared" si="3"/>
        <v>2574270.7026893049</v>
      </c>
      <c r="G102" s="30">
        <v>0.80689999999999995</v>
      </c>
      <c r="H102" s="45">
        <v>69.58</v>
      </c>
      <c r="I102" s="45">
        <v>68.94</v>
      </c>
    </row>
    <row r="103" spans="1:9" x14ac:dyDescent="0.3">
      <c r="A103" s="8">
        <v>45881</v>
      </c>
      <c r="B103" s="9" t="s">
        <v>13</v>
      </c>
      <c r="C103" s="19">
        <v>30000</v>
      </c>
      <c r="D103" s="34">
        <v>69.013943999999995</v>
      </c>
      <c r="E103" s="15">
        <f t="shared" si="2"/>
        <v>2070418.3199999998</v>
      </c>
      <c r="F103" s="4">
        <f t="shared" si="3"/>
        <v>2550718.6398915853</v>
      </c>
      <c r="G103" s="22">
        <v>0.81169999999999998</v>
      </c>
      <c r="H103" s="43">
        <v>69.42</v>
      </c>
      <c r="I103" s="43">
        <v>68.680000000000007</v>
      </c>
    </row>
    <row r="104" spans="1:9" x14ac:dyDescent="0.3">
      <c r="A104" s="8">
        <v>45882</v>
      </c>
      <c r="B104" s="9" t="s">
        <v>9</v>
      </c>
      <c r="C104" s="19">
        <v>30000</v>
      </c>
      <c r="D104" s="34">
        <v>69.456052999999997</v>
      </c>
      <c r="E104" s="15">
        <f t="shared" si="2"/>
        <v>2083681.5899999999</v>
      </c>
      <c r="F104" s="4">
        <f t="shared" si="3"/>
        <v>2585854.5420699925</v>
      </c>
      <c r="G104" s="22">
        <v>0.80579999999999996</v>
      </c>
      <c r="H104" s="43">
        <v>69.86</v>
      </c>
      <c r="I104" s="43">
        <v>69.22</v>
      </c>
    </row>
    <row r="105" spans="1:9" x14ac:dyDescent="0.3">
      <c r="A105" s="8">
        <v>45883</v>
      </c>
      <c r="B105" s="9" t="s">
        <v>10</v>
      </c>
      <c r="C105" s="19">
        <v>30000</v>
      </c>
      <c r="D105" s="34">
        <v>69.800653999999994</v>
      </c>
      <c r="E105" s="15">
        <f t="shared" si="2"/>
        <v>2094019.6199999999</v>
      </c>
      <c r="F105" s="4">
        <f t="shared" si="3"/>
        <v>2596428.5430874145</v>
      </c>
      <c r="G105" s="22">
        <v>0.80649999999999999</v>
      </c>
      <c r="H105" s="43">
        <v>70.36</v>
      </c>
      <c r="I105" s="43">
        <v>69.12</v>
      </c>
    </row>
    <row r="106" spans="1:9" x14ac:dyDescent="0.3">
      <c r="A106" s="8">
        <v>45884</v>
      </c>
      <c r="B106" s="9" t="s">
        <v>11</v>
      </c>
      <c r="C106" s="19">
        <v>30000</v>
      </c>
      <c r="D106" s="34">
        <v>70.219025000000002</v>
      </c>
      <c r="E106" s="37">
        <f t="shared" si="2"/>
        <v>2106570.75</v>
      </c>
      <c r="F106" s="33">
        <f t="shared" si="3"/>
        <v>2612638.9061143496</v>
      </c>
      <c r="G106" s="22">
        <v>0.80630000000000002</v>
      </c>
      <c r="H106" s="43">
        <v>70.64</v>
      </c>
      <c r="I106" s="43">
        <v>69.86</v>
      </c>
    </row>
    <row r="107" spans="1:9" x14ac:dyDescent="0.3">
      <c r="A107" s="27">
        <v>45887</v>
      </c>
      <c r="B107" s="28" t="s">
        <v>12</v>
      </c>
      <c r="C107" s="29">
        <v>30000</v>
      </c>
      <c r="D107" s="36">
        <v>71.094441000000003</v>
      </c>
      <c r="E107" s="15">
        <f t="shared" si="2"/>
        <v>2132833.23</v>
      </c>
      <c r="F107" s="4">
        <f t="shared" si="3"/>
        <v>2646851.8615040956</v>
      </c>
      <c r="G107" s="30">
        <v>0.80579999999999996</v>
      </c>
      <c r="H107" s="45">
        <v>71.52</v>
      </c>
      <c r="I107" s="45">
        <v>70.680000000000007</v>
      </c>
    </row>
    <row r="108" spans="1:9" x14ac:dyDescent="0.3">
      <c r="A108" s="8">
        <v>45888</v>
      </c>
      <c r="B108" s="9" t="s">
        <v>13</v>
      </c>
      <c r="C108" s="19">
        <v>30000</v>
      </c>
      <c r="D108" s="34">
        <v>71.886705000000006</v>
      </c>
      <c r="E108" s="15">
        <f t="shared" si="2"/>
        <v>2156601.1500000004</v>
      </c>
      <c r="F108" s="4">
        <f t="shared" si="3"/>
        <v>2675351.8794194274</v>
      </c>
      <c r="G108" s="22">
        <v>0.80610000000000004</v>
      </c>
      <c r="H108" s="43">
        <v>72.8</v>
      </c>
      <c r="I108" s="43">
        <v>71.16</v>
      </c>
    </row>
    <row r="109" spans="1:9" x14ac:dyDescent="0.3">
      <c r="A109" s="8">
        <v>45889</v>
      </c>
      <c r="B109" s="9" t="s">
        <v>9</v>
      </c>
      <c r="C109" s="19">
        <v>30000</v>
      </c>
      <c r="D109" s="34">
        <v>65.291438999999997</v>
      </c>
      <c r="E109" s="15">
        <f t="shared" si="2"/>
        <v>1958743.17</v>
      </c>
      <c r="F109" s="4">
        <f t="shared" si="3"/>
        <v>2422987.5927758534</v>
      </c>
      <c r="G109" s="22">
        <v>0.80840000000000001</v>
      </c>
      <c r="H109" s="43">
        <v>67.16</v>
      </c>
      <c r="I109" s="43">
        <v>63.82</v>
      </c>
    </row>
    <row r="110" spans="1:9" x14ac:dyDescent="0.3">
      <c r="A110" s="8">
        <v>45890</v>
      </c>
      <c r="B110" s="9" t="s">
        <v>10</v>
      </c>
      <c r="C110" s="19">
        <v>75000</v>
      </c>
      <c r="D110" s="34">
        <v>63.677737</v>
      </c>
      <c r="E110" s="15">
        <f t="shared" si="2"/>
        <v>4775830.2750000004</v>
      </c>
      <c r="F110" s="4">
        <f t="shared" si="3"/>
        <v>5925347.7357320096</v>
      </c>
      <c r="G110" s="22">
        <v>0.80600000000000005</v>
      </c>
      <c r="H110" s="43">
        <v>64.92</v>
      </c>
      <c r="I110" s="43">
        <v>62.84</v>
      </c>
    </row>
    <row r="111" spans="1:9" x14ac:dyDescent="0.3">
      <c r="A111" s="8">
        <v>45891</v>
      </c>
      <c r="B111" s="9" t="s">
        <v>11</v>
      </c>
      <c r="C111" s="19">
        <v>75000</v>
      </c>
      <c r="D111" s="34">
        <v>65.459556000000006</v>
      </c>
      <c r="E111" s="37">
        <f t="shared" si="2"/>
        <v>4909466.7</v>
      </c>
      <c r="F111" s="33">
        <f t="shared" si="3"/>
        <v>6060321.8121219603</v>
      </c>
      <c r="G111" s="22">
        <v>0.81010000000000004</v>
      </c>
      <c r="H111" s="43">
        <v>65.900000000000006</v>
      </c>
      <c r="I111" s="43">
        <v>64.459999999999994</v>
      </c>
    </row>
    <row r="112" spans="1:9" x14ac:dyDescent="0.3">
      <c r="A112" s="27">
        <v>45894</v>
      </c>
      <c r="B112" s="28" t="s">
        <v>12</v>
      </c>
      <c r="C112" s="29">
        <v>45000</v>
      </c>
      <c r="D112" s="36">
        <v>66.104572000000005</v>
      </c>
      <c r="E112" s="15">
        <f t="shared" si="2"/>
        <v>2974705.74</v>
      </c>
      <c r="F112" s="4">
        <f t="shared" si="3"/>
        <v>3708184.6671652957</v>
      </c>
      <c r="G112" s="30">
        <v>0.80220000000000002</v>
      </c>
      <c r="H112" s="45">
        <v>66.52</v>
      </c>
      <c r="I112" s="45">
        <v>65.5</v>
      </c>
    </row>
    <row r="113" spans="1:9" x14ac:dyDescent="0.3">
      <c r="A113" s="8">
        <v>45895</v>
      </c>
      <c r="B113" s="9" t="s">
        <v>13</v>
      </c>
      <c r="C113" s="19">
        <v>45000</v>
      </c>
      <c r="D113" s="34">
        <v>65.352182999999997</v>
      </c>
      <c r="E113" s="15">
        <f t="shared" si="2"/>
        <v>2940848.2349999999</v>
      </c>
      <c r="F113" s="4">
        <f t="shared" si="3"/>
        <v>3645528.9884715509</v>
      </c>
      <c r="G113" s="22">
        <v>0.80669999999999997</v>
      </c>
      <c r="H113" s="43">
        <v>65.739999999999995</v>
      </c>
      <c r="I113" s="43">
        <v>64.88</v>
      </c>
    </row>
    <row r="114" spans="1:9" x14ac:dyDescent="0.3">
      <c r="A114" s="8">
        <v>45896</v>
      </c>
      <c r="B114" s="9" t="s">
        <v>9</v>
      </c>
      <c r="C114" s="19">
        <v>45000</v>
      </c>
      <c r="D114" s="34">
        <v>65.640720000000002</v>
      </c>
      <c r="E114" s="15">
        <f t="shared" si="2"/>
        <v>2953832.4</v>
      </c>
      <c r="F114" s="4">
        <f t="shared" si="3"/>
        <v>3667534.6411720882</v>
      </c>
      <c r="G114" s="22">
        <v>0.8054</v>
      </c>
      <c r="H114" s="43">
        <v>65.88</v>
      </c>
      <c r="I114" s="43">
        <v>65.400000000000006</v>
      </c>
    </row>
    <row r="115" spans="1:9" x14ac:dyDescent="0.3">
      <c r="A115" s="8">
        <v>45897</v>
      </c>
      <c r="B115" s="9" t="s">
        <v>10</v>
      </c>
      <c r="C115" s="19">
        <v>45000</v>
      </c>
      <c r="D115" s="34">
        <v>64.918499999999995</v>
      </c>
      <c r="E115" s="15">
        <f t="shared" si="2"/>
        <v>2921332.4999999995</v>
      </c>
      <c r="F115" s="4">
        <f t="shared" si="3"/>
        <v>3643467.8223996004</v>
      </c>
      <c r="G115" s="22">
        <v>0.80179999999999996</v>
      </c>
      <c r="H115" s="43">
        <v>65.5</v>
      </c>
      <c r="I115" s="43">
        <v>63.76</v>
      </c>
    </row>
    <row r="116" spans="1:9" x14ac:dyDescent="0.3">
      <c r="A116" s="8">
        <v>45898</v>
      </c>
      <c r="B116" s="9" t="s">
        <v>11</v>
      </c>
      <c r="C116" s="19">
        <v>75000</v>
      </c>
      <c r="D116" s="34">
        <v>63.745407999999998</v>
      </c>
      <c r="E116" s="37">
        <f t="shared" si="2"/>
        <v>4780905.5999999996</v>
      </c>
      <c r="F116" s="33">
        <f t="shared" si="3"/>
        <v>5961228.9276807969</v>
      </c>
      <c r="G116" s="22">
        <v>0.80200000000000005</v>
      </c>
      <c r="H116" s="43">
        <v>64</v>
      </c>
      <c r="I116" s="43">
        <v>63.38</v>
      </c>
    </row>
    <row r="117" spans="1:9" x14ac:dyDescent="0.3">
      <c r="A117" s="27">
        <v>45901</v>
      </c>
      <c r="B117" s="28" t="s">
        <v>12</v>
      </c>
      <c r="C117" s="29">
        <v>75000</v>
      </c>
      <c r="D117" s="36">
        <v>64.277466000000004</v>
      </c>
      <c r="E117" s="15">
        <f t="shared" si="2"/>
        <v>4820809.95</v>
      </c>
      <c r="F117" s="4">
        <f t="shared" si="3"/>
        <v>6031289.8160890779</v>
      </c>
      <c r="G117" s="30">
        <v>0.79930000000000001</v>
      </c>
      <c r="H117" s="45">
        <v>64.599999999999994</v>
      </c>
      <c r="I117" s="45">
        <v>63.96</v>
      </c>
    </row>
    <row r="118" spans="1:9" x14ac:dyDescent="0.3">
      <c r="A118" s="8">
        <v>45902</v>
      </c>
      <c r="B118" s="9" t="s">
        <v>13</v>
      </c>
      <c r="C118" s="19">
        <v>75000</v>
      </c>
      <c r="D118" s="34">
        <v>63.545890999999997</v>
      </c>
      <c r="E118" s="15">
        <f t="shared" si="2"/>
        <v>4765941.8250000002</v>
      </c>
      <c r="F118" s="4">
        <f t="shared" si="3"/>
        <v>5945536.2088323357</v>
      </c>
      <c r="G118" s="22">
        <v>0.80159999999999998</v>
      </c>
      <c r="H118" s="43">
        <v>64.099999999999994</v>
      </c>
      <c r="I118" s="43">
        <v>62.94</v>
      </c>
    </row>
    <row r="119" spans="1:9" x14ac:dyDescent="0.3">
      <c r="A119" s="8">
        <v>45903</v>
      </c>
      <c r="B119" s="9" t="s">
        <v>9</v>
      </c>
      <c r="C119" s="19">
        <v>75000</v>
      </c>
      <c r="D119" s="34">
        <v>63.040478</v>
      </c>
      <c r="E119" s="15">
        <f t="shared" si="2"/>
        <v>4728035.8499999996</v>
      </c>
      <c r="F119" s="4">
        <f t="shared" si="3"/>
        <v>5873336.4596273284</v>
      </c>
      <c r="G119" s="22">
        <v>0.80500000000000005</v>
      </c>
      <c r="H119" s="43">
        <v>63.44</v>
      </c>
      <c r="I119" s="43">
        <v>62.58</v>
      </c>
    </row>
    <row r="120" spans="1:9" x14ac:dyDescent="0.3">
      <c r="A120" s="8">
        <v>45904</v>
      </c>
      <c r="B120" s="9" t="s">
        <v>10</v>
      </c>
      <c r="C120" s="19">
        <v>75000</v>
      </c>
      <c r="D120" s="34">
        <v>63.535325999999998</v>
      </c>
      <c r="E120" s="15">
        <f t="shared" si="2"/>
        <v>4765149.45</v>
      </c>
      <c r="F120" s="4">
        <f t="shared" si="3"/>
        <v>5920911.3444333998</v>
      </c>
      <c r="G120" s="22">
        <v>0.80479999999999996</v>
      </c>
      <c r="H120" s="43">
        <v>63.84</v>
      </c>
      <c r="I120" s="43">
        <v>63.12</v>
      </c>
    </row>
    <row r="121" spans="1:9" x14ac:dyDescent="0.3">
      <c r="A121" s="8">
        <v>45905</v>
      </c>
      <c r="B121" s="9" t="s">
        <v>11</v>
      </c>
      <c r="C121" s="19">
        <v>75000</v>
      </c>
      <c r="D121" s="34">
        <v>63.871623</v>
      </c>
      <c r="E121" s="37">
        <f t="shared" si="2"/>
        <v>4790371.7249999996</v>
      </c>
      <c r="F121" s="33">
        <f t="shared" si="3"/>
        <v>5955210.9957732465</v>
      </c>
      <c r="G121" s="22">
        <v>0.8044</v>
      </c>
      <c r="H121" s="43">
        <v>64.540000000000006</v>
      </c>
      <c r="I121" s="43">
        <v>63.5</v>
      </c>
    </row>
    <row r="122" spans="1:9" x14ac:dyDescent="0.3">
      <c r="A122" s="27">
        <v>45908</v>
      </c>
      <c r="B122" s="28" t="s">
        <v>12</v>
      </c>
      <c r="C122" s="29">
        <v>75000</v>
      </c>
      <c r="D122" s="36">
        <v>63.390338</v>
      </c>
      <c r="E122" s="15">
        <f t="shared" si="2"/>
        <v>4754275.3499999996</v>
      </c>
      <c r="F122" s="4">
        <f t="shared" si="3"/>
        <v>5968958.3804143127</v>
      </c>
      <c r="G122" s="30">
        <v>0.79649999999999999</v>
      </c>
      <c r="H122" s="45">
        <v>63.78</v>
      </c>
      <c r="I122" s="45">
        <v>62.98</v>
      </c>
    </row>
    <row r="123" spans="1:9" x14ac:dyDescent="0.3">
      <c r="A123" s="8">
        <v>45909</v>
      </c>
      <c r="B123" s="9" t="s">
        <v>13</v>
      </c>
      <c r="C123" s="19">
        <v>75000</v>
      </c>
      <c r="D123" s="34">
        <v>63.445943</v>
      </c>
      <c r="E123" s="15">
        <f t="shared" si="2"/>
        <v>4758445.7249999996</v>
      </c>
      <c r="F123" s="4">
        <f t="shared" si="3"/>
        <v>6007380.0340866046</v>
      </c>
      <c r="G123" s="22">
        <v>0.79210000000000003</v>
      </c>
      <c r="H123" s="43">
        <v>63.86</v>
      </c>
      <c r="I123" s="43">
        <v>62.92</v>
      </c>
    </row>
    <row r="124" spans="1:9" x14ac:dyDescent="0.3">
      <c r="A124" s="8">
        <v>45910</v>
      </c>
      <c r="B124" s="9" t="s">
        <v>9</v>
      </c>
      <c r="C124" s="19">
        <v>75000</v>
      </c>
      <c r="D124" s="34">
        <v>63.412627000000001</v>
      </c>
      <c r="E124" s="15">
        <f t="shared" si="2"/>
        <v>4755947.0250000004</v>
      </c>
      <c r="F124" s="4">
        <f t="shared" si="3"/>
        <v>5959833.3646616545</v>
      </c>
      <c r="G124" s="22">
        <v>0.79800000000000004</v>
      </c>
      <c r="H124" s="43">
        <v>63.8</v>
      </c>
      <c r="I124" s="43">
        <v>63.04</v>
      </c>
    </row>
    <row r="125" spans="1:9" x14ac:dyDescent="0.3">
      <c r="A125" s="8">
        <v>45911</v>
      </c>
      <c r="B125" s="9" t="s">
        <v>10</v>
      </c>
      <c r="C125" s="19">
        <v>75000</v>
      </c>
      <c r="D125" s="34">
        <v>62.188856999999999</v>
      </c>
      <c r="E125" s="15">
        <f t="shared" si="2"/>
        <v>4664164.2749999994</v>
      </c>
      <c r="F125" s="4">
        <f t="shared" si="3"/>
        <v>5833121.9047023505</v>
      </c>
      <c r="G125" s="22">
        <v>0.79959999999999998</v>
      </c>
      <c r="H125" s="43">
        <v>62.54</v>
      </c>
      <c r="I125" s="43">
        <v>61.78</v>
      </c>
    </row>
    <row r="126" spans="1:9" x14ac:dyDescent="0.3">
      <c r="A126" s="8">
        <v>45912</v>
      </c>
      <c r="B126" s="9" t="s">
        <v>11</v>
      </c>
      <c r="C126" s="19">
        <v>75000</v>
      </c>
      <c r="D126" s="34">
        <v>62.828833000000003</v>
      </c>
      <c r="E126" s="37">
        <f t="shared" si="2"/>
        <v>4712162.4750000006</v>
      </c>
      <c r="F126" s="33">
        <f t="shared" si="3"/>
        <v>5919058.5039567901</v>
      </c>
      <c r="G126" s="22">
        <v>0.79610000000000003</v>
      </c>
      <c r="H126" s="43">
        <v>63.1</v>
      </c>
      <c r="I126" s="43">
        <v>62.48</v>
      </c>
    </row>
    <row r="127" spans="1:9" x14ac:dyDescent="0.3">
      <c r="A127" s="27">
        <v>45915</v>
      </c>
      <c r="B127" s="28" t="s">
        <v>12</v>
      </c>
      <c r="C127" s="29">
        <v>75000</v>
      </c>
      <c r="D127" s="36">
        <v>62.454458000000002</v>
      </c>
      <c r="E127" s="15">
        <f t="shared" si="2"/>
        <v>4684084.3500000006</v>
      </c>
      <c r="F127" s="4">
        <f t="shared" si="3"/>
        <v>5878619.9171686759</v>
      </c>
      <c r="G127" s="30">
        <v>0.79679999999999995</v>
      </c>
      <c r="H127" s="45">
        <v>62.82</v>
      </c>
      <c r="I127" s="45">
        <v>61.92</v>
      </c>
    </row>
    <row r="128" spans="1:9" x14ac:dyDescent="0.3">
      <c r="A128" s="8">
        <v>45916</v>
      </c>
      <c r="B128" s="9" t="s">
        <v>13</v>
      </c>
      <c r="C128" s="19">
        <v>75000</v>
      </c>
      <c r="D128" s="34">
        <v>61.432059000000002</v>
      </c>
      <c r="E128" s="15">
        <f t="shared" si="2"/>
        <v>4607404.4249999998</v>
      </c>
      <c r="F128" s="4">
        <f t="shared" si="3"/>
        <v>5813759.5268138796</v>
      </c>
      <c r="G128" s="22">
        <v>0.79249999999999998</v>
      </c>
      <c r="H128" s="43">
        <v>61.64</v>
      </c>
      <c r="I128" s="43">
        <v>61.1</v>
      </c>
    </row>
    <row r="129" spans="1:9" x14ac:dyDescent="0.3">
      <c r="A129" s="8">
        <v>45917</v>
      </c>
      <c r="B129" s="9" t="s">
        <v>9</v>
      </c>
      <c r="C129" s="19">
        <v>75000</v>
      </c>
      <c r="D129" s="34">
        <v>61.269798000000002</v>
      </c>
      <c r="E129" s="15">
        <f t="shared" si="2"/>
        <v>4595234.8500000006</v>
      </c>
      <c r="F129" s="4">
        <f t="shared" si="3"/>
        <v>5839668.1280975984</v>
      </c>
      <c r="G129" s="22">
        <v>0.78690000000000004</v>
      </c>
      <c r="H129" s="43">
        <v>61.66</v>
      </c>
      <c r="I129" s="43">
        <v>60.86</v>
      </c>
    </row>
    <row r="130" spans="1:9" x14ac:dyDescent="0.3">
      <c r="A130" s="8">
        <v>45918</v>
      </c>
      <c r="B130" s="9" t="s">
        <v>10</v>
      </c>
      <c r="C130" s="19">
        <v>75000</v>
      </c>
      <c r="D130" s="34">
        <v>61.344810000000003</v>
      </c>
      <c r="E130" s="15">
        <f t="shared" si="2"/>
        <v>4600860.75</v>
      </c>
      <c r="F130" s="4">
        <f t="shared" si="3"/>
        <v>5814306.5209149504</v>
      </c>
      <c r="G130" s="22">
        <v>0.7913</v>
      </c>
      <c r="H130" s="43">
        <v>61.64</v>
      </c>
      <c r="I130" s="43">
        <v>61</v>
      </c>
    </row>
    <row r="131" spans="1:9" x14ac:dyDescent="0.3">
      <c r="A131" s="8">
        <v>45919</v>
      </c>
      <c r="B131" s="9" t="s">
        <v>11</v>
      </c>
      <c r="C131" s="19">
        <v>75000</v>
      </c>
      <c r="D131" s="34">
        <v>61.603045000000002</v>
      </c>
      <c r="E131" s="37">
        <f t="shared" si="2"/>
        <v>4620228.375</v>
      </c>
      <c r="F131" s="33">
        <f t="shared" si="3"/>
        <v>5817462.0687484257</v>
      </c>
      <c r="G131" s="22">
        <v>0.79420000000000002</v>
      </c>
      <c r="H131" s="43">
        <v>61.94</v>
      </c>
      <c r="I131" s="43">
        <v>61.36</v>
      </c>
    </row>
    <row r="132" spans="1:9" x14ac:dyDescent="0.3">
      <c r="A132" s="27">
        <v>45922</v>
      </c>
      <c r="B132" s="28" t="s">
        <v>12</v>
      </c>
      <c r="C132" s="29">
        <v>75000</v>
      </c>
      <c r="D132" s="36">
        <v>61.698877000000003</v>
      </c>
      <c r="E132" s="15">
        <f t="shared" si="2"/>
        <v>4627415.7750000004</v>
      </c>
      <c r="F132" s="4">
        <f t="shared" si="3"/>
        <v>5814797.4051269172</v>
      </c>
      <c r="G132" s="30">
        <v>0.79579999999999995</v>
      </c>
      <c r="H132" s="45">
        <v>62.04</v>
      </c>
      <c r="I132" s="45">
        <v>61.44</v>
      </c>
    </row>
    <row r="133" spans="1:9" x14ac:dyDescent="0.3">
      <c r="A133" s="8">
        <v>45923</v>
      </c>
      <c r="B133" s="9" t="s">
        <v>13</v>
      </c>
      <c r="C133" s="19">
        <v>75000</v>
      </c>
      <c r="D133" s="34">
        <v>61.195991999999997</v>
      </c>
      <c r="E133" s="15">
        <f t="shared" si="2"/>
        <v>4589699.3999999994</v>
      </c>
      <c r="F133" s="4">
        <f t="shared" si="3"/>
        <v>5792149.6718828864</v>
      </c>
      <c r="G133" s="22">
        <v>0.79239999999999999</v>
      </c>
      <c r="H133" s="43">
        <v>61.66</v>
      </c>
      <c r="I133" s="43">
        <v>60.58</v>
      </c>
    </row>
    <row r="134" spans="1:9" x14ac:dyDescent="0.3">
      <c r="A134" s="8">
        <v>45924</v>
      </c>
      <c r="B134" s="9" t="s">
        <v>9</v>
      </c>
      <c r="C134" s="19">
        <v>75000</v>
      </c>
      <c r="D134" s="34">
        <v>59.761746000000002</v>
      </c>
      <c r="E134" s="15">
        <f t="shared" ref="E134:E184" si="4">C134*D134</f>
        <v>4482130.95</v>
      </c>
      <c r="F134" s="4">
        <f t="shared" si="3"/>
        <v>5654972.1801665407</v>
      </c>
      <c r="G134" s="22">
        <v>0.79259999999999997</v>
      </c>
      <c r="H134" s="43">
        <v>59.88</v>
      </c>
      <c r="I134" s="43">
        <v>59.56</v>
      </c>
    </row>
    <row r="135" spans="1:9" x14ac:dyDescent="0.3">
      <c r="A135" s="8">
        <v>45925</v>
      </c>
      <c r="B135" s="9" t="s">
        <v>10</v>
      </c>
      <c r="C135" s="19">
        <v>100000</v>
      </c>
      <c r="D135" s="34">
        <v>58.975929999999998</v>
      </c>
      <c r="E135" s="15">
        <f t="shared" si="4"/>
        <v>5897593</v>
      </c>
      <c r="F135" s="4">
        <f t="shared" ref="F135:F185" si="5">IFERROR(E135/G135,0)</f>
        <v>7415557.6512008049</v>
      </c>
      <c r="G135" s="22">
        <v>0.79530000000000001</v>
      </c>
      <c r="H135" s="43">
        <v>59.26</v>
      </c>
      <c r="I135" s="43">
        <v>58.64</v>
      </c>
    </row>
    <row r="136" spans="1:9" x14ac:dyDescent="0.3">
      <c r="A136" s="8">
        <v>45926</v>
      </c>
      <c r="B136" s="9" t="s">
        <v>11</v>
      </c>
      <c r="C136" s="19">
        <v>100000</v>
      </c>
      <c r="D136" s="34">
        <v>58.96716</v>
      </c>
      <c r="E136" s="37">
        <f t="shared" si="4"/>
        <v>5896716</v>
      </c>
      <c r="F136" s="33">
        <f t="shared" si="5"/>
        <v>7381967.9519278919</v>
      </c>
      <c r="G136" s="22">
        <v>0.79879999999999995</v>
      </c>
      <c r="H136" s="43">
        <v>59.28</v>
      </c>
      <c r="I136" s="43">
        <v>58.62</v>
      </c>
    </row>
    <row r="137" spans="1:9" x14ac:dyDescent="0.3">
      <c r="A137" s="27">
        <v>45929</v>
      </c>
      <c r="B137" s="28" t="s">
        <v>12</v>
      </c>
      <c r="C137" s="29">
        <v>100000</v>
      </c>
      <c r="D137" s="36">
        <v>59.162618000000002</v>
      </c>
      <c r="E137" s="15">
        <f t="shared" si="4"/>
        <v>5916261.7999999998</v>
      </c>
      <c r="F137" s="4">
        <f t="shared" si="5"/>
        <v>7425027.3594377516</v>
      </c>
      <c r="G137" s="30">
        <v>0.79679999999999995</v>
      </c>
      <c r="H137" s="45">
        <v>59.38</v>
      </c>
      <c r="I137" s="45">
        <v>58.68</v>
      </c>
    </row>
    <row r="138" spans="1:9" x14ac:dyDescent="0.3">
      <c r="A138" s="8">
        <v>45930</v>
      </c>
      <c r="B138" s="9" t="s">
        <v>13</v>
      </c>
      <c r="C138" s="19">
        <v>100000</v>
      </c>
      <c r="D138" s="34">
        <v>59.024855000000002</v>
      </c>
      <c r="E138" s="15">
        <f t="shared" si="4"/>
        <v>5902485.5</v>
      </c>
      <c r="F138" s="4">
        <f t="shared" si="5"/>
        <v>7411458.4379708692</v>
      </c>
      <c r="G138" s="22">
        <v>0.7964</v>
      </c>
      <c r="H138" s="43">
        <v>59.24</v>
      </c>
      <c r="I138" s="43">
        <v>58.68</v>
      </c>
    </row>
    <row r="139" spans="1:9" x14ac:dyDescent="0.3">
      <c r="A139" s="8">
        <v>45931</v>
      </c>
      <c r="B139" s="9" t="s">
        <v>9</v>
      </c>
      <c r="C139" s="19">
        <v>100000</v>
      </c>
      <c r="D139" s="34">
        <v>59.660473000000003</v>
      </c>
      <c r="E139" s="15">
        <f t="shared" si="4"/>
        <v>5966047.3000000007</v>
      </c>
      <c r="F139" s="4">
        <f t="shared" si="5"/>
        <v>7517700.7308467757</v>
      </c>
      <c r="G139" s="22">
        <v>0.79359999999999997</v>
      </c>
      <c r="H139" s="43">
        <v>59.96</v>
      </c>
      <c r="I139" s="43">
        <v>59.1</v>
      </c>
    </row>
    <row r="140" spans="1:9" x14ac:dyDescent="0.3">
      <c r="A140" s="8">
        <v>45932</v>
      </c>
      <c r="B140" s="9" t="s">
        <v>10</v>
      </c>
      <c r="C140" s="19">
        <v>75000</v>
      </c>
      <c r="D140" s="34">
        <v>60.215122000000001</v>
      </c>
      <c r="E140" s="15">
        <f t="shared" si="4"/>
        <v>4516134.1500000004</v>
      </c>
      <c r="F140" s="4">
        <f t="shared" si="5"/>
        <v>5667127.8077550512</v>
      </c>
      <c r="G140" s="22">
        <v>0.79690000000000005</v>
      </c>
      <c r="H140" s="43">
        <v>60.54</v>
      </c>
      <c r="I140" s="43">
        <v>59.7</v>
      </c>
    </row>
    <row r="141" spans="1:9" x14ac:dyDescent="0.3">
      <c r="A141" s="10">
        <v>45933</v>
      </c>
      <c r="B141" s="11" t="s">
        <v>11</v>
      </c>
      <c r="C141" s="20">
        <v>100000</v>
      </c>
      <c r="D141" s="35">
        <v>60.452384000000002</v>
      </c>
      <c r="E141" s="37">
        <f t="shared" si="4"/>
        <v>6045238.4000000004</v>
      </c>
      <c r="F141" s="33">
        <f t="shared" si="5"/>
        <v>7578335.7151811467</v>
      </c>
      <c r="G141" s="23">
        <v>0.79769999999999996</v>
      </c>
      <c r="H141" s="44">
        <v>61.42</v>
      </c>
      <c r="I141" s="44">
        <v>59.86</v>
      </c>
    </row>
    <row r="142" spans="1:9" x14ac:dyDescent="0.3">
      <c r="A142" s="8">
        <v>45936</v>
      </c>
      <c r="B142" s="9" t="s">
        <v>12</v>
      </c>
      <c r="C142" s="19">
        <v>75000</v>
      </c>
      <c r="D142" s="34">
        <v>61.750315000000001</v>
      </c>
      <c r="E142" s="15">
        <f t="shared" si="4"/>
        <v>4631273.625</v>
      </c>
      <c r="F142" s="4">
        <f t="shared" si="5"/>
        <v>5805783.659270403</v>
      </c>
      <c r="G142" s="22">
        <v>0.79769999999999996</v>
      </c>
      <c r="H142" s="43">
        <v>62.22</v>
      </c>
      <c r="I142" s="43">
        <v>61.22</v>
      </c>
    </row>
    <row r="143" spans="1:9" x14ac:dyDescent="0.3">
      <c r="A143" s="8">
        <v>45937</v>
      </c>
      <c r="B143" s="9" t="s">
        <v>13</v>
      </c>
      <c r="C143" s="19">
        <v>75000</v>
      </c>
      <c r="D143" s="34">
        <v>61.127536999999997</v>
      </c>
      <c r="E143" s="15">
        <f t="shared" si="4"/>
        <v>4584565.2749999994</v>
      </c>
      <c r="F143" s="4">
        <f t="shared" si="5"/>
        <v>5753721.4796686741</v>
      </c>
      <c r="G143" s="22">
        <v>0.79679999999999995</v>
      </c>
      <c r="H143" s="43">
        <v>61.52</v>
      </c>
      <c r="I143" s="43">
        <v>60.5</v>
      </c>
    </row>
    <row r="144" spans="1:9" x14ac:dyDescent="0.3">
      <c r="A144" s="8">
        <v>45938</v>
      </c>
      <c r="B144" s="9" t="s">
        <v>9</v>
      </c>
      <c r="C144" s="19">
        <v>75000</v>
      </c>
      <c r="D144" s="34">
        <v>60.467537999999998</v>
      </c>
      <c r="E144" s="15">
        <f t="shared" si="4"/>
        <v>4535065.3499999996</v>
      </c>
      <c r="F144" s="4">
        <f t="shared" si="5"/>
        <v>5659634.7809809055</v>
      </c>
      <c r="G144" s="22">
        <v>0.80130000000000001</v>
      </c>
      <c r="H144" s="43">
        <v>61.22</v>
      </c>
      <c r="I144" s="43">
        <v>59.8</v>
      </c>
    </row>
    <row r="145" spans="1:9" x14ac:dyDescent="0.3">
      <c r="A145" s="8">
        <v>45939</v>
      </c>
      <c r="B145" s="9" t="s">
        <v>10</v>
      </c>
      <c r="C145" s="19">
        <v>75000</v>
      </c>
      <c r="D145" s="34">
        <v>61.069389999999999</v>
      </c>
      <c r="E145" s="15">
        <f t="shared" si="4"/>
        <v>4580204.25</v>
      </c>
      <c r="F145" s="4">
        <f t="shared" si="5"/>
        <v>5705286.8086696565</v>
      </c>
      <c r="G145" s="22">
        <v>0.80279999999999996</v>
      </c>
      <c r="H145" s="43">
        <v>61.56</v>
      </c>
      <c r="I145" s="43">
        <v>60.56</v>
      </c>
    </row>
    <row r="146" spans="1:9" x14ac:dyDescent="0.3">
      <c r="A146" s="8">
        <v>45940</v>
      </c>
      <c r="B146" s="9" t="s">
        <v>11</v>
      </c>
      <c r="C146" s="19">
        <v>75000</v>
      </c>
      <c r="D146" s="34">
        <v>60.113731000000001</v>
      </c>
      <c r="E146" s="37">
        <f t="shared" si="4"/>
        <v>4508529.8250000002</v>
      </c>
      <c r="F146" s="33">
        <f t="shared" si="5"/>
        <v>5596486.8731380338</v>
      </c>
      <c r="G146" s="22">
        <v>0.80559999999999998</v>
      </c>
      <c r="H146" s="43">
        <v>60.68</v>
      </c>
      <c r="I146" s="43">
        <v>58.3</v>
      </c>
    </row>
    <row r="147" spans="1:9" x14ac:dyDescent="0.3">
      <c r="A147" s="27">
        <v>45943</v>
      </c>
      <c r="B147" s="28" t="s">
        <v>12</v>
      </c>
      <c r="C147" s="29">
        <v>100000</v>
      </c>
      <c r="D147" s="36">
        <v>58.611151999999997</v>
      </c>
      <c r="E147" s="15">
        <f t="shared" si="4"/>
        <v>5861115.1999999993</v>
      </c>
      <c r="F147" s="4">
        <f t="shared" si="5"/>
        <v>7318161.0687976023</v>
      </c>
      <c r="G147" s="30">
        <v>0.80089999999999995</v>
      </c>
      <c r="H147" s="45">
        <v>58.86</v>
      </c>
      <c r="I147" s="45">
        <v>58.28</v>
      </c>
    </row>
    <row r="148" spans="1:9" x14ac:dyDescent="0.3">
      <c r="A148" s="8">
        <v>45944</v>
      </c>
      <c r="B148" s="9" t="s">
        <v>13</v>
      </c>
      <c r="C148" s="19">
        <v>100000</v>
      </c>
      <c r="D148" s="34">
        <v>58.381537999999999</v>
      </c>
      <c r="E148" s="15">
        <f t="shared" si="4"/>
        <v>5838153.7999999998</v>
      </c>
      <c r="F148" s="4">
        <f t="shared" si="5"/>
        <v>7269522.8489602786</v>
      </c>
      <c r="G148" s="22">
        <v>0.80310000000000004</v>
      </c>
      <c r="H148" s="43">
        <v>59.2</v>
      </c>
      <c r="I148" s="43">
        <v>57.7</v>
      </c>
    </row>
    <row r="149" spans="1:9" x14ac:dyDescent="0.3">
      <c r="A149" s="8">
        <v>45945</v>
      </c>
      <c r="B149" s="9" t="s">
        <v>9</v>
      </c>
      <c r="C149" s="19">
        <v>100000</v>
      </c>
      <c r="D149" s="34">
        <v>59.693635</v>
      </c>
      <c r="E149" s="15">
        <f t="shared" si="4"/>
        <v>5969363.5</v>
      </c>
      <c r="F149" s="4">
        <f t="shared" si="5"/>
        <v>7465437.0935467733</v>
      </c>
      <c r="G149" s="22">
        <v>0.79959999999999998</v>
      </c>
      <c r="H149" s="43">
        <v>60</v>
      </c>
      <c r="I149" s="43">
        <v>59.26</v>
      </c>
    </row>
    <row r="150" spans="1:9" x14ac:dyDescent="0.3">
      <c r="A150" s="8">
        <v>45946</v>
      </c>
      <c r="B150" s="9" t="s">
        <v>10</v>
      </c>
      <c r="C150" s="19">
        <v>100000</v>
      </c>
      <c r="D150" s="34">
        <v>59.599134999999997</v>
      </c>
      <c r="E150" s="15">
        <f t="shared" si="4"/>
        <v>5959913.5</v>
      </c>
      <c r="F150" s="4">
        <f t="shared" si="5"/>
        <v>7484507.723219892</v>
      </c>
      <c r="G150" s="22">
        <v>0.79630000000000001</v>
      </c>
      <c r="H150" s="43">
        <v>60.06</v>
      </c>
      <c r="I150" s="43">
        <v>59.12</v>
      </c>
    </row>
    <row r="151" spans="1:9" x14ac:dyDescent="0.3">
      <c r="A151" s="8">
        <v>45947</v>
      </c>
      <c r="B151" s="9" t="s">
        <v>11</v>
      </c>
      <c r="C151" s="19">
        <v>100000</v>
      </c>
      <c r="D151" s="34">
        <v>59.665033000000001</v>
      </c>
      <c r="E151" s="37">
        <f t="shared" si="4"/>
        <v>5966503.2999999998</v>
      </c>
      <c r="F151" s="33">
        <f t="shared" si="5"/>
        <v>7564984.5315075442</v>
      </c>
      <c r="G151" s="22">
        <v>0.78869999999999996</v>
      </c>
      <c r="H151" s="43">
        <v>60.22</v>
      </c>
      <c r="I151" s="43">
        <v>59.3</v>
      </c>
    </row>
    <row r="152" spans="1:9" x14ac:dyDescent="0.3">
      <c r="A152" s="27">
        <v>45950</v>
      </c>
      <c r="B152" s="28" t="s">
        <v>12</v>
      </c>
      <c r="C152" s="29">
        <v>100000</v>
      </c>
      <c r="D152" s="36">
        <v>59.596673000000003</v>
      </c>
      <c r="E152" s="15">
        <f t="shared" si="4"/>
        <v>5959667.2999999998</v>
      </c>
      <c r="F152" s="4">
        <f t="shared" si="5"/>
        <v>7506823.6553722126</v>
      </c>
      <c r="G152" s="30">
        <v>0.79390000000000005</v>
      </c>
      <c r="H152" s="45">
        <v>60.16</v>
      </c>
      <c r="I152" s="45">
        <v>59.16</v>
      </c>
    </row>
    <row r="153" spans="1:9" x14ac:dyDescent="0.3">
      <c r="A153" s="8">
        <v>45951</v>
      </c>
      <c r="B153" s="9" t="s">
        <v>13</v>
      </c>
      <c r="C153" s="19">
        <v>75000</v>
      </c>
      <c r="D153" s="34">
        <v>59.851435000000002</v>
      </c>
      <c r="E153" s="15">
        <f t="shared" si="4"/>
        <v>4488857.625</v>
      </c>
      <c r="F153" s="4">
        <f t="shared" si="5"/>
        <v>5667749.5265151514</v>
      </c>
      <c r="G153" s="22">
        <v>0.79200000000000004</v>
      </c>
      <c r="H153" s="43">
        <v>60.16</v>
      </c>
      <c r="I153" s="43">
        <v>59.6</v>
      </c>
    </row>
    <row r="154" spans="1:9" x14ac:dyDescent="0.3">
      <c r="A154" s="8">
        <v>45952</v>
      </c>
      <c r="B154" s="9" t="s">
        <v>9</v>
      </c>
      <c r="C154" s="19">
        <v>75000</v>
      </c>
      <c r="D154" s="34">
        <v>60.678451000000003</v>
      </c>
      <c r="E154" s="15">
        <f t="shared" si="4"/>
        <v>4550883.8250000002</v>
      </c>
      <c r="F154" s="4">
        <f t="shared" si="5"/>
        <v>5721503.4259492084</v>
      </c>
      <c r="G154" s="22">
        <v>0.7954</v>
      </c>
      <c r="H154" s="43">
        <v>61.18</v>
      </c>
      <c r="I154" s="43">
        <v>60.28</v>
      </c>
    </row>
    <row r="155" spans="1:9" x14ac:dyDescent="0.3">
      <c r="A155" s="8">
        <v>45953</v>
      </c>
      <c r="B155" s="9" t="s">
        <v>10</v>
      </c>
      <c r="C155" s="19">
        <v>75000</v>
      </c>
      <c r="D155" s="34">
        <v>60.888415000000002</v>
      </c>
      <c r="E155" s="15">
        <f t="shared" si="4"/>
        <v>4566631.125</v>
      </c>
      <c r="F155" s="4">
        <f t="shared" si="5"/>
        <v>5726183.2288401257</v>
      </c>
      <c r="G155" s="22">
        <v>0.79749999999999999</v>
      </c>
      <c r="H155" s="43">
        <v>61.12</v>
      </c>
      <c r="I155" s="43">
        <v>60.64</v>
      </c>
    </row>
    <row r="156" spans="1:9" x14ac:dyDescent="0.3">
      <c r="A156" s="10">
        <v>45954</v>
      </c>
      <c r="B156" s="11" t="s">
        <v>11</v>
      </c>
      <c r="C156" s="20">
        <v>72394</v>
      </c>
      <c r="D156" s="35">
        <v>60.980629</v>
      </c>
      <c r="E156" s="37">
        <f t="shared" si="4"/>
        <v>4414631.6558259996</v>
      </c>
      <c r="F156" s="33">
        <f t="shared" si="5"/>
        <v>5550203.2384033184</v>
      </c>
      <c r="G156" s="23">
        <v>0.7954</v>
      </c>
      <c r="H156" s="44">
        <v>61.26</v>
      </c>
      <c r="I156" s="44">
        <v>60.8</v>
      </c>
    </row>
    <row r="157" spans="1:9" x14ac:dyDescent="0.3">
      <c r="A157" s="8">
        <v>45974</v>
      </c>
      <c r="B157" s="9" t="s">
        <v>10</v>
      </c>
      <c r="C157" s="19">
        <v>75000</v>
      </c>
      <c r="D157" s="34">
        <v>63.733272999999997</v>
      </c>
      <c r="E157" s="15">
        <f t="shared" si="4"/>
        <v>4779995.4749999996</v>
      </c>
      <c r="F157" s="4">
        <f t="shared" si="5"/>
        <v>6002003.3588648913</v>
      </c>
      <c r="G157" s="22">
        <v>0.7964</v>
      </c>
      <c r="H157" s="43">
        <v>64.540000000000006</v>
      </c>
      <c r="I157" s="43">
        <v>62.98</v>
      </c>
    </row>
    <row r="158" spans="1:9" x14ac:dyDescent="0.3">
      <c r="A158" s="8">
        <v>45975</v>
      </c>
      <c r="B158" s="9" t="s">
        <v>11</v>
      </c>
      <c r="C158" s="19">
        <v>75000</v>
      </c>
      <c r="D158" s="34">
        <v>61.777141</v>
      </c>
      <c r="E158" s="37">
        <f t="shared" si="4"/>
        <v>4633285.5750000002</v>
      </c>
      <c r="F158" s="33">
        <f t="shared" si="5"/>
        <v>5853803.6323436517</v>
      </c>
      <c r="G158" s="22">
        <v>0.79149999999999998</v>
      </c>
      <c r="H158" s="43">
        <v>62.36</v>
      </c>
      <c r="I158" s="43">
        <v>61.34</v>
      </c>
    </row>
    <row r="159" spans="1:9" x14ac:dyDescent="0.3">
      <c r="A159" s="27">
        <v>45978</v>
      </c>
      <c r="B159" s="28" t="s">
        <v>12</v>
      </c>
      <c r="C159" s="29">
        <v>75000</v>
      </c>
      <c r="D159" s="36">
        <v>61.608584999999998</v>
      </c>
      <c r="E159" s="15">
        <f t="shared" si="4"/>
        <v>4620643.875</v>
      </c>
      <c r="F159" s="4">
        <f t="shared" si="5"/>
        <v>5824585.749401235</v>
      </c>
      <c r="G159" s="30">
        <v>0.79330000000000001</v>
      </c>
      <c r="H159" s="45">
        <v>62</v>
      </c>
      <c r="I159" s="45">
        <v>61.28</v>
      </c>
    </row>
    <row r="160" spans="1:9" x14ac:dyDescent="0.3">
      <c r="A160" s="8">
        <v>45979</v>
      </c>
      <c r="B160" s="9" t="s">
        <v>13</v>
      </c>
      <c r="C160" s="19">
        <v>75000</v>
      </c>
      <c r="D160" s="34">
        <v>60.300134999999997</v>
      </c>
      <c r="E160" s="15">
        <f t="shared" si="4"/>
        <v>4522510.125</v>
      </c>
      <c r="F160" s="4">
        <f t="shared" si="5"/>
        <v>5687976.5123883784</v>
      </c>
      <c r="G160" s="22">
        <v>0.79510000000000003</v>
      </c>
      <c r="H160" s="43">
        <v>60.78</v>
      </c>
      <c r="I160" s="43">
        <v>59.74</v>
      </c>
    </row>
    <row r="161" spans="1:9" x14ac:dyDescent="0.3">
      <c r="A161" s="8">
        <v>45980</v>
      </c>
      <c r="B161" s="9" t="s">
        <v>9</v>
      </c>
      <c r="C161" s="19">
        <v>75000</v>
      </c>
      <c r="D161" s="34">
        <v>60.517968000000003</v>
      </c>
      <c r="E161" s="15">
        <f t="shared" si="4"/>
        <v>4538847.6000000006</v>
      </c>
      <c r="F161" s="4">
        <f t="shared" si="5"/>
        <v>5677817.8633975489</v>
      </c>
      <c r="G161" s="22">
        <v>0.7994</v>
      </c>
      <c r="H161" s="43">
        <v>60.92</v>
      </c>
      <c r="I161" s="43">
        <v>60.16</v>
      </c>
    </row>
    <row r="162" spans="1:9" x14ac:dyDescent="0.3">
      <c r="A162" s="8">
        <v>45981</v>
      </c>
      <c r="B162" s="9" t="s">
        <v>10</v>
      </c>
      <c r="C162" s="19">
        <v>75000</v>
      </c>
      <c r="D162" s="34">
        <v>61.045034000000001</v>
      </c>
      <c r="E162" s="15">
        <f t="shared" si="4"/>
        <v>4578377.55</v>
      </c>
      <c r="F162" s="4">
        <f t="shared" si="5"/>
        <v>5678959.9975192258</v>
      </c>
      <c r="G162" s="22">
        <v>0.80620000000000003</v>
      </c>
      <c r="H162" s="43">
        <v>61.36</v>
      </c>
      <c r="I162" s="43">
        <v>60.66</v>
      </c>
    </row>
    <row r="163" spans="1:9" x14ac:dyDescent="0.3">
      <c r="A163" s="8">
        <v>45982</v>
      </c>
      <c r="B163" s="9" t="s">
        <v>11</v>
      </c>
      <c r="C163" s="19">
        <v>75000</v>
      </c>
      <c r="D163" s="34">
        <v>60.947462999999999</v>
      </c>
      <c r="E163" s="37">
        <f t="shared" si="4"/>
        <v>4571059.7249999996</v>
      </c>
      <c r="F163" s="33">
        <f t="shared" si="5"/>
        <v>5683983.7416065652</v>
      </c>
      <c r="G163" s="22">
        <v>0.80420000000000003</v>
      </c>
      <c r="H163" s="43">
        <v>61.4</v>
      </c>
      <c r="I163" s="43">
        <v>60.52</v>
      </c>
    </row>
    <row r="164" spans="1:9" x14ac:dyDescent="0.3">
      <c r="A164" s="27">
        <v>45985</v>
      </c>
      <c r="B164" s="28" t="s">
        <v>12</v>
      </c>
      <c r="C164" s="29">
        <v>75000</v>
      </c>
      <c r="D164" s="36">
        <v>61.876116000000003</v>
      </c>
      <c r="E164" s="15">
        <f t="shared" si="4"/>
        <v>4640708.7</v>
      </c>
      <c r="F164" s="4">
        <f t="shared" si="5"/>
        <v>5729270</v>
      </c>
      <c r="G164" s="30">
        <v>0.81</v>
      </c>
      <c r="H164" s="45">
        <v>62.44</v>
      </c>
      <c r="I164" s="45">
        <v>61.48</v>
      </c>
    </row>
    <row r="165" spans="1:9" x14ac:dyDescent="0.3">
      <c r="A165" s="8">
        <v>45986</v>
      </c>
      <c r="B165" s="9" t="s">
        <v>13</v>
      </c>
      <c r="C165" s="19">
        <v>75000</v>
      </c>
      <c r="D165" s="34">
        <v>62.410446</v>
      </c>
      <c r="E165" s="15">
        <f t="shared" si="4"/>
        <v>4680783.45</v>
      </c>
      <c r="F165" s="4">
        <f t="shared" si="5"/>
        <v>5785888.0716934483</v>
      </c>
      <c r="G165" s="22">
        <v>0.80900000000000005</v>
      </c>
      <c r="H165" s="43">
        <v>63.64</v>
      </c>
      <c r="I165" s="43">
        <v>61.82</v>
      </c>
    </row>
    <row r="166" spans="1:9" x14ac:dyDescent="0.3">
      <c r="A166" s="8">
        <v>45987</v>
      </c>
      <c r="B166" s="9" t="s">
        <v>9</v>
      </c>
      <c r="C166" s="19">
        <v>75000</v>
      </c>
      <c r="D166" s="34">
        <v>64.362206999999998</v>
      </c>
      <c r="E166" s="15">
        <f t="shared" si="4"/>
        <v>4827165.5249999994</v>
      </c>
      <c r="F166" s="4">
        <f t="shared" si="5"/>
        <v>5990525.5956813097</v>
      </c>
      <c r="G166" s="22">
        <v>0.80579999999999996</v>
      </c>
      <c r="H166" s="43">
        <v>64.66</v>
      </c>
      <c r="I166" s="43">
        <v>63.94</v>
      </c>
    </row>
    <row r="167" spans="1:9" x14ac:dyDescent="0.3">
      <c r="A167" s="8">
        <v>45988</v>
      </c>
      <c r="B167" s="9" t="s">
        <v>10</v>
      </c>
      <c r="C167" s="19">
        <v>75000</v>
      </c>
      <c r="D167" s="34">
        <v>63.842416999999998</v>
      </c>
      <c r="E167" s="15">
        <f t="shared" si="4"/>
        <v>4788181.2749999994</v>
      </c>
      <c r="F167" s="4">
        <f t="shared" si="5"/>
        <v>5950268.7647570521</v>
      </c>
      <c r="G167" s="22">
        <v>0.80469999999999997</v>
      </c>
      <c r="H167" s="43">
        <v>64.08</v>
      </c>
      <c r="I167" s="43">
        <v>63.34</v>
      </c>
    </row>
    <row r="168" spans="1:9" x14ac:dyDescent="0.3">
      <c r="A168" s="8">
        <v>45989</v>
      </c>
      <c r="B168" s="9" t="s">
        <v>11</v>
      </c>
      <c r="C168" s="19">
        <v>75000</v>
      </c>
      <c r="D168" s="34">
        <v>63.779429</v>
      </c>
      <c r="E168" s="37">
        <f t="shared" si="4"/>
        <v>4783457.1749999998</v>
      </c>
      <c r="F168" s="33">
        <f t="shared" si="5"/>
        <v>5936283.4139985107</v>
      </c>
      <c r="G168" s="22">
        <v>0.80579999999999996</v>
      </c>
      <c r="H168" s="43">
        <v>63.96</v>
      </c>
      <c r="I168" s="43">
        <v>63.64</v>
      </c>
    </row>
    <row r="169" spans="1:9" x14ac:dyDescent="0.3">
      <c r="A169" s="27">
        <v>45992</v>
      </c>
      <c r="B169" s="28" t="s">
        <v>12</v>
      </c>
      <c r="C169" s="29">
        <v>75000</v>
      </c>
      <c r="D169" s="36">
        <v>63.756504999999997</v>
      </c>
      <c r="E169" s="15">
        <f t="shared" si="4"/>
        <v>4781737.875</v>
      </c>
      <c r="F169" s="4">
        <f t="shared" si="5"/>
        <v>5951136.1232109517</v>
      </c>
      <c r="G169" s="30">
        <v>0.80349999999999999</v>
      </c>
      <c r="H169" s="45">
        <v>63.98</v>
      </c>
      <c r="I169" s="45">
        <v>63.4</v>
      </c>
    </row>
    <row r="170" spans="1:9" x14ac:dyDescent="0.3">
      <c r="A170" s="8">
        <v>45993</v>
      </c>
      <c r="B170" s="9" t="s">
        <v>13</v>
      </c>
      <c r="C170" s="19">
        <v>75000</v>
      </c>
      <c r="D170" s="34">
        <v>63.63946</v>
      </c>
      <c r="E170" s="15">
        <f t="shared" si="4"/>
        <v>4772959.5</v>
      </c>
      <c r="F170" s="4">
        <f t="shared" si="5"/>
        <v>5933564.7687717555</v>
      </c>
      <c r="G170" s="22">
        <v>0.8044</v>
      </c>
      <c r="H170" s="43">
        <v>63.8</v>
      </c>
      <c r="I170" s="43">
        <v>63.4</v>
      </c>
    </row>
    <row r="171" spans="1:9" x14ac:dyDescent="0.3">
      <c r="A171" s="8">
        <v>45994</v>
      </c>
      <c r="B171" s="9" t="s">
        <v>9</v>
      </c>
      <c r="C171" s="19">
        <v>75000</v>
      </c>
      <c r="D171" s="34">
        <v>63.925381000000002</v>
      </c>
      <c r="E171" s="15">
        <f t="shared" si="4"/>
        <v>4794403.5750000002</v>
      </c>
      <c r="F171" s="4">
        <f t="shared" si="5"/>
        <v>5976568.9042632757</v>
      </c>
      <c r="G171" s="22">
        <v>0.80220000000000002</v>
      </c>
      <c r="H171" s="43">
        <v>64.3</v>
      </c>
      <c r="I171" s="43">
        <v>63.66</v>
      </c>
    </row>
    <row r="172" spans="1:9" x14ac:dyDescent="0.3">
      <c r="A172" s="8">
        <v>45995</v>
      </c>
      <c r="B172" s="9" t="s">
        <v>10</v>
      </c>
      <c r="C172" s="19">
        <v>75000</v>
      </c>
      <c r="D172" s="34">
        <v>63.701720000000002</v>
      </c>
      <c r="E172" s="15">
        <f t="shared" si="4"/>
        <v>4777629</v>
      </c>
      <c r="F172" s="4">
        <f t="shared" si="5"/>
        <v>5966815.2866242044</v>
      </c>
      <c r="G172" s="22">
        <v>0.80069999999999997</v>
      </c>
      <c r="H172" s="43">
        <v>64.08</v>
      </c>
      <c r="I172" s="43">
        <v>63.36</v>
      </c>
    </row>
    <row r="173" spans="1:9" x14ac:dyDescent="0.3">
      <c r="A173" s="8">
        <v>45996</v>
      </c>
      <c r="B173" s="9" t="s">
        <v>11</v>
      </c>
      <c r="C173" s="19">
        <v>75000</v>
      </c>
      <c r="D173" s="34">
        <v>65.112566000000001</v>
      </c>
      <c r="E173" s="37">
        <f t="shared" si="4"/>
        <v>4883442.45</v>
      </c>
      <c r="F173" s="33">
        <f t="shared" si="5"/>
        <v>6083770.3376105651</v>
      </c>
      <c r="G173" s="22">
        <v>0.80269999999999997</v>
      </c>
      <c r="H173" s="43">
        <v>65.66</v>
      </c>
      <c r="I173" s="43">
        <v>64.14</v>
      </c>
    </row>
    <row r="174" spans="1:9" x14ac:dyDescent="0.3">
      <c r="A174" s="27">
        <v>45999</v>
      </c>
      <c r="B174" s="28" t="s">
        <v>12</v>
      </c>
      <c r="C174" s="29">
        <v>45000</v>
      </c>
      <c r="D174" s="36">
        <v>64.773813000000004</v>
      </c>
      <c r="E174" s="15">
        <f t="shared" si="4"/>
        <v>2914821.585</v>
      </c>
      <c r="F174" s="4">
        <f t="shared" si="5"/>
        <v>3628107.5242718444</v>
      </c>
      <c r="G174" s="30">
        <v>0.8034</v>
      </c>
      <c r="H174" s="45">
        <v>65.08</v>
      </c>
      <c r="I174" s="45">
        <v>64.28</v>
      </c>
    </row>
    <row r="175" spans="1:9" x14ac:dyDescent="0.3">
      <c r="A175" s="8">
        <v>46000</v>
      </c>
      <c r="B175" s="9" t="s">
        <v>13</v>
      </c>
      <c r="C175" s="19">
        <v>75000</v>
      </c>
      <c r="D175" s="34">
        <v>64.107984000000002</v>
      </c>
      <c r="E175" s="15">
        <f t="shared" si="4"/>
        <v>4808098.8</v>
      </c>
      <c r="F175" s="4">
        <f t="shared" si="5"/>
        <v>5962424.1071428573</v>
      </c>
      <c r="G175" s="22">
        <v>0.80640000000000001</v>
      </c>
      <c r="H175" s="43">
        <v>64.7</v>
      </c>
      <c r="I175" s="43">
        <v>63.58</v>
      </c>
    </row>
    <row r="176" spans="1:9" x14ac:dyDescent="0.3">
      <c r="A176" s="8">
        <v>46001</v>
      </c>
      <c r="B176" s="9" t="s">
        <v>9</v>
      </c>
      <c r="C176" s="19">
        <v>75000</v>
      </c>
      <c r="D176" s="34">
        <v>63.808145000000003</v>
      </c>
      <c r="E176" s="15">
        <f t="shared" si="4"/>
        <v>4785610.875</v>
      </c>
      <c r="F176" s="4">
        <f t="shared" si="5"/>
        <v>5944119.829834803</v>
      </c>
      <c r="G176" s="22">
        <v>0.80510000000000004</v>
      </c>
      <c r="H176" s="43">
        <v>64.099999999999994</v>
      </c>
      <c r="I176" s="43">
        <v>63.44</v>
      </c>
    </row>
    <row r="177" spans="1:9" x14ac:dyDescent="0.3">
      <c r="A177" s="8">
        <v>46002</v>
      </c>
      <c r="B177" s="9" t="s">
        <v>10</v>
      </c>
      <c r="C177" s="19">
        <v>75000</v>
      </c>
      <c r="D177" s="34">
        <v>63.366432000000003</v>
      </c>
      <c r="E177" s="15">
        <f t="shared" si="4"/>
        <v>4752482.4000000004</v>
      </c>
      <c r="F177" s="4">
        <f t="shared" si="5"/>
        <v>5942831.5618356895</v>
      </c>
      <c r="G177" s="22">
        <v>0.79969999999999997</v>
      </c>
      <c r="H177" s="43">
        <v>63.86</v>
      </c>
      <c r="I177" s="43">
        <v>62.9</v>
      </c>
    </row>
    <row r="178" spans="1:9" x14ac:dyDescent="0.3">
      <c r="A178" s="8">
        <v>46003</v>
      </c>
      <c r="B178" s="9" t="s">
        <v>11</v>
      </c>
      <c r="C178" s="19">
        <v>75000</v>
      </c>
      <c r="D178" s="34">
        <v>62.940085000000003</v>
      </c>
      <c r="E178" s="37">
        <f t="shared" si="4"/>
        <v>4720506.375</v>
      </c>
      <c r="F178" s="33">
        <f t="shared" si="5"/>
        <v>5937743.8679245282</v>
      </c>
      <c r="G178" s="22">
        <v>0.79500000000000004</v>
      </c>
      <c r="H178" s="43">
        <v>63.28</v>
      </c>
      <c r="I178" s="43">
        <v>62.6</v>
      </c>
    </row>
    <row r="179" spans="1:9" x14ac:dyDescent="0.3">
      <c r="A179" s="27">
        <v>46006</v>
      </c>
      <c r="B179" s="28" t="s">
        <v>12</v>
      </c>
      <c r="C179" s="29">
        <v>75000</v>
      </c>
      <c r="D179" s="36">
        <v>63.192013000000003</v>
      </c>
      <c r="E179" s="15">
        <f t="shared" si="4"/>
        <v>4739400.9750000006</v>
      </c>
      <c r="F179" s="4">
        <f t="shared" si="5"/>
        <v>5949536.7499372344</v>
      </c>
      <c r="G179" s="30">
        <v>0.79659999999999997</v>
      </c>
      <c r="H179" s="45">
        <v>63.42</v>
      </c>
      <c r="I179" s="45">
        <v>62.76</v>
      </c>
    </row>
    <row r="180" spans="1:9" x14ac:dyDescent="0.3">
      <c r="A180" s="8">
        <v>46007</v>
      </c>
      <c r="B180" s="9" t="s">
        <v>13</v>
      </c>
      <c r="C180" s="19">
        <v>75000</v>
      </c>
      <c r="D180" s="34">
        <v>62.943176000000001</v>
      </c>
      <c r="E180" s="15">
        <f t="shared" si="4"/>
        <v>4720738.2</v>
      </c>
      <c r="F180" s="4">
        <f t="shared" si="5"/>
        <v>5926108.7120261118</v>
      </c>
      <c r="G180" s="22">
        <v>0.79659999999999997</v>
      </c>
      <c r="H180" s="43">
        <v>63.32</v>
      </c>
      <c r="I180" s="43">
        <v>62.44</v>
      </c>
    </row>
    <row r="181" spans="1:9" x14ac:dyDescent="0.3">
      <c r="A181" s="8">
        <v>46008</v>
      </c>
      <c r="B181" s="9" t="s">
        <v>9</v>
      </c>
      <c r="C181" s="19">
        <v>75000</v>
      </c>
      <c r="D181" s="34">
        <v>62.924728000000002</v>
      </c>
      <c r="E181" s="15">
        <f t="shared" si="4"/>
        <v>4719354.6000000006</v>
      </c>
      <c r="F181" s="4">
        <f t="shared" si="5"/>
        <v>5912496.366825358</v>
      </c>
      <c r="G181" s="22">
        <v>0.79820000000000002</v>
      </c>
      <c r="H181" s="43">
        <v>63.48</v>
      </c>
      <c r="I181" s="43">
        <v>62.6</v>
      </c>
    </row>
    <row r="182" spans="1:9" x14ac:dyDescent="0.3">
      <c r="A182" s="8">
        <v>46009</v>
      </c>
      <c r="B182" s="9" t="s">
        <v>10</v>
      </c>
      <c r="C182" s="19">
        <v>75000</v>
      </c>
      <c r="D182" s="34">
        <v>63.478433000000003</v>
      </c>
      <c r="E182" s="15">
        <f t="shared" si="4"/>
        <v>4760882.4750000006</v>
      </c>
      <c r="F182" s="4">
        <f t="shared" si="5"/>
        <v>5984015.1772247367</v>
      </c>
      <c r="G182" s="22">
        <v>0.79559999999999997</v>
      </c>
      <c r="H182" s="43">
        <v>63.78</v>
      </c>
      <c r="I182" s="43">
        <v>63.16</v>
      </c>
    </row>
    <row r="183" spans="1:9" x14ac:dyDescent="0.3">
      <c r="A183" s="8">
        <v>46010</v>
      </c>
      <c r="B183" s="9" t="s">
        <v>11</v>
      </c>
      <c r="C183" s="19">
        <v>75000</v>
      </c>
      <c r="D183" s="34">
        <v>63.369590000000002</v>
      </c>
      <c r="E183" s="37">
        <f t="shared" si="4"/>
        <v>4752719.25</v>
      </c>
      <c r="F183" s="33">
        <f t="shared" si="5"/>
        <v>5974505.6568196109</v>
      </c>
      <c r="G183" s="22">
        <v>0.79549999999999998</v>
      </c>
      <c r="H183" s="43">
        <v>63.66</v>
      </c>
      <c r="I183" s="43">
        <v>63.14</v>
      </c>
    </row>
    <row r="184" spans="1:9" x14ac:dyDescent="0.3">
      <c r="A184" s="27">
        <v>46013</v>
      </c>
      <c r="B184" s="28" t="s">
        <v>12</v>
      </c>
      <c r="C184" s="29">
        <v>75000</v>
      </c>
      <c r="D184" s="36">
        <v>63.411065999999998</v>
      </c>
      <c r="E184" s="15">
        <f t="shared" si="4"/>
        <v>4755829.95</v>
      </c>
      <c r="F184" s="4">
        <f t="shared" si="5"/>
        <v>5985940.7803650098</v>
      </c>
      <c r="G184" s="30">
        <v>0.79449999999999998</v>
      </c>
      <c r="H184" s="45">
        <v>63.88</v>
      </c>
      <c r="I184" s="45">
        <v>63.02</v>
      </c>
    </row>
    <row r="185" spans="1:9" x14ac:dyDescent="0.3">
      <c r="A185" s="8">
        <v>46014</v>
      </c>
      <c r="B185" s="9" t="s">
        <v>13</v>
      </c>
      <c r="C185" s="19">
        <v>75000</v>
      </c>
      <c r="D185" s="34">
        <v>63.678130000000003</v>
      </c>
      <c r="E185" s="37">
        <f t="shared" ref="E185:E187" si="6">C185*D185</f>
        <v>4775859.75</v>
      </c>
      <c r="F185" s="33">
        <f t="shared" si="5"/>
        <v>6042332.6796558704</v>
      </c>
      <c r="G185" s="22">
        <v>0.79039999999999999</v>
      </c>
      <c r="H185" s="43">
        <v>63.96</v>
      </c>
      <c r="I185" s="43">
        <v>63.38</v>
      </c>
    </row>
    <row r="186" spans="1:9" x14ac:dyDescent="0.3">
      <c r="A186" s="27">
        <v>46020</v>
      </c>
      <c r="B186" s="28" t="s">
        <v>12</v>
      </c>
      <c r="C186" s="29">
        <v>75000</v>
      </c>
      <c r="D186" s="36">
        <v>63.658358</v>
      </c>
      <c r="E186" s="15">
        <f t="shared" si="6"/>
        <v>4774376.8499999996</v>
      </c>
      <c r="F186" s="4">
        <f t="shared" ref="F186:F187" si="7">IFERROR(E186/G186,0)</f>
        <v>6053476.4168885509</v>
      </c>
      <c r="G186" s="30">
        <v>0.78869999999999996</v>
      </c>
      <c r="H186" s="45">
        <v>63.86</v>
      </c>
      <c r="I186" s="45">
        <v>63.42</v>
      </c>
    </row>
    <row r="187" spans="1:9" x14ac:dyDescent="0.3">
      <c r="A187" s="10">
        <v>46021</v>
      </c>
      <c r="B187" s="11" t="s">
        <v>13</v>
      </c>
      <c r="C187" s="20">
        <v>75000</v>
      </c>
      <c r="D187" s="35">
        <v>63.342382000000001</v>
      </c>
      <c r="E187" s="37">
        <f t="shared" si="6"/>
        <v>4750678.6500000004</v>
      </c>
      <c r="F187" s="33">
        <f t="shared" si="7"/>
        <v>6022665.6313387435</v>
      </c>
      <c r="G187" s="23">
        <v>0.78879999999999995</v>
      </c>
      <c r="H187" s="44">
        <v>63.46</v>
      </c>
      <c r="I187" s="44">
        <v>63.22</v>
      </c>
    </row>
    <row r="188" spans="1:9" x14ac:dyDescent="0.3">
      <c r="A188" s="26"/>
      <c r="D188" s="21"/>
      <c r="E188" s="21"/>
    </row>
    <row r="189" spans="1:9" x14ac:dyDescent="0.3">
      <c r="A189" s="26"/>
    </row>
    <row r="190" spans="1:9" x14ac:dyDescent="0.3">
      <c r="A190" s="26"/>
    </row>
    <row r="191" spans="1:9" x14ac:dyDescent="0.3">
      <c r="A191" s="26"/>
    </row>
    <row r="192" spans="1:9" x14ac:dyDescent="0.3">
      <c r="A192" s="26"/>
    </row>
    <row r="193" spans="1:1" x14ac:dyDescent="0.3">
      <c r="A193" s="26"/>
    </row>
    <row r="194" spans="1:1" x14ac:dyDescent="0.3">
      <c r="A194" s="26"/>
    </row>
    <row r="195" spans="1:1" x14ac:dyDescent="0.3">
      <c r="A195" s="26"/>
    </row>
    <row r="196" spans="1:1" x14ac:dyDescent="0.3">
      <c r="A196" s="26"/>
    </row>
    <row r="197" spans="1:1" x14ac:dyDescent="0.3">
      <c r="A197" s="26"/>
    </row>
    <row r="198" spans="1:1" x14ac:dyDescent="0.3">
      <c r="A198" s="26"/>
    </row>
    <row r="199" spans="1:1" x14ac:dyDescent="0.3">
      <c r="A199" s="26"/>
    </row>
    <row r="200" spans="1:1" x14ac:dyDescent="0.3">
      <c r="A200" s="26"/>
    </row>
    <row r="201" spans="1:1" x14ac:dyDescent="0.3">
      <c r="A201" s="26"/>
    </row>
    <row r="202" spans="1:1" x14ac:dyDescent="0.3">
      <c r="A202" s="26"/>
    </row>
    <row r="203" spans="1:1" x14ac:dyDescent="0.3">
      <c r="A203" s="26"/>
    </row>
    <row r="204" spans="1:1" x14ac:dyDescent="0.3">
      <c r="A204" s="26"/>
    </row>
    <row r="205" spans="1:1" x14ac:dyDescent="0.3">
      <c r="A205" s="26"/>
    </row>
    <row r="206" spans="1:1" x14ac:dyDescent="0.3">
      <c r="A206" s="26"/>
    </row>
    <row r="207" spans="1:1" x14ac:dyDescent="0.3">
      <c r="A207" s="26"/>
    </row>
    <row r="208" spans="1:1" x14ac:dyDescent="0.3">
      <c r="A208" s="26"/>
    </row>
    <row r="209" spans="1:1" x14ac:dyDescent="0.3">
      <c r="A209" s="26"/>
    </row>
    <row r="210" spans="1:1" x14ac:dyDescent="0.3">
      <c r="A210" s="26"/>
    </row>
    <row r="211" spans="1:1" x14ac:dyDescent="0.3">
      <c r="A211" s="26"/>
    </row>
    <row r="212" spans="1:1" x14ac:dyDescent="0.3">
      <c r="A212" s="26"/>
    </row>
    <row r="213" spans="1:1" x14ac:dyDescent="0.3">
      <c r="A213" s="26"/>
    </row>
    <row r="214" spans="1:1" x14ac:dyDescent="0.3">
      <c r="A214" s="26"/>
    </row>
    <row r="215" spans="1:1" x14ac:dyDescent="0.3">
      <c r="A215" s="26"/>
    </row>
    <row r="216" spans="1:1" x14ac:dyDescent="0.3">
      <c r="A216" s="26"/>
    </row>
    <row r="217" spans="1:1" x14ac:dyDescent="0.3">
      <c r="A217" s="26"/>
    </row>
    <row r="218" spans="1:1" x14ac:dyDescent="0.3">
      <c r="A218" s="26"/>
    </row>
    <row r="219" spans="1:1" x14ac:dyDescent="0.3">
      <c r="A219" s="26"/>
    </row>
    <row r="220" spans="1:1" x14ac:dyDescent="0.3">
      <c r="A220" s="26"/>
    </row>
    <row r="221" spans="1:1" x14ac:dyDescent="0.3">
      <c r="A221" s="26"/>
    </row>
    <row r="222" spans="1:1" x14ac:dyDescent="0.3">
      <c r="A222" s="26"/>
    </row>
    <row r="223" spans="1:1" x14ac:dyDescent="0.3">
      <c r="A223" s="26"/>
    </row>
    <row r="224" spans="1:1" x14ac:dyDescent="0.3">
      <c r="A224" s="26"/>
    </row>
    <row r="225" spans="1:1" x14ac:dyDescent="0.3">
      <c r="A225" s="26"/>
    </row>
    <row r="226" spans="1:1" x14ac:dyDescent="0.3">
      <c r="A226" s="26"/>
    </row>
    <row r="227" spans="1:1" x14ac:dyDescent="0.3">
      <c r="A227" s="26"/>
    </row>
    <row r="228" spans="1:1" x14ac:dyDescent="0.3">
      <c r="A228" s="26"/>
    </row>
    <row r="229" spans="1:1" x14ac:dyDescent="0.3">
      <c r="A229" s="26"/>
    </row>
    <row r="230" spans="1:1" x14ac:dyDescent="0.3">
      <c r="A230" s="26"/>
    </row>
    <row r="231" spans="1:1" x14ac:dyDescent="0.3">
      <c r="A231" s="26"/>
    </row>
    <row r="232" spans="1:1" x14ac:dyDescent="0.3">
      <c r="A232" s="26"/>
    </row>
    <row r="233" spans="1:1" x14ac:dyDescent="0.3">
      <c r="A233" s="26"/>
    </row>
    <row r="234" spans="1:1" x14ac:dyDescent="0.3">
      <c r="A234" s="26"/>
    </row>
    <row r="235" spans="1:1" x14ac:dyDescent="0.3">
      <c r="A235" s="26"/>
    </row>
    <row r="236" spans="1:1" x14ac:dyDescent="0.3">
      <c r="A236" s="26"/>
    </row>
    <row r="237" spans="1:1" x14ac:dyDescent="0.3">
      <c r="A237" s="26"/>
    </row>
    <row r="238" spans="1:1" x14ac:dyDescent="0.3">
      <c r="A238" s="26"/>
    </row>
    <row r="239" spans="1:1" x14ac:dyDescent="0.3">
      <c r="A239" s="26"/>
    </row>
    <row r="240" spans="1:1" x14ac:dyDescent="0.3">
      <c r="A240" s="26"/>
    </row>
    <row r="241" spans="1:1" x14ac:dyDescent="0.3">
      <c r="A241" s="26"/>
    </row>
    <row r="242" spans="1:1" x14ac:dyDescent="0.3">
      <c r="A242" s="26"/>
    </row>
    <row r="243" spans="1:1" x14ac:dyDescent="0.3">
      <c r="A243" s="26"/>
    </row>
    <row r="244" spans="1:1" x14ac:dyDescent="0.3">
      <c r="A244" s="26"/>
    </row>
    <row r="245" spans="1:1" x14ac:dyDescent="0.3">
      <c r="A245" s="26"/>
    </row>
    <row r="246" spans="1:1" x14ac:dyDescent="0.3">
      <c r="A246" s="26"/>
    </row>
    <row r="247" spans="1:1" x14ac:dyDescent="0.3">
      <c r="A247" s="26"/>
    </row>
    <row r="248" spans="1:1" x14ac:dyDescent="0.3">
      <c r="A248" s="26"/>
    </row>
    <row r="249" spans="1:1" x14ac:dyDescent="0.3">
      <c r="A249" s="26"/>
    </row>
    <row r="250" spans="1:1" x14ac:dyDescent="0.3">
      <c r="A250" s="26"/>
    </row>
    <row r="251" spans="1:1" x14ac:dyDescent="0.3">
      <c r="A251" s="26"/>
    </row>
    <row r="252" spans="1:1" x14ac:dyDescent="0.3">
      <c r="A252" s="26"/>
    </row>
    <row r="253" spans="1:1" x14ac:dyDescent="0.3">
      <c r="A253" s="26"/>
    </row>
    <row r="254" spans="1:1" x14ac:dyDescent="0.3">
      <c r="A254" s="26"/>
    </row>
    <row r="255" spans="1:1" x14ac:dyDescent="0.3">
      <c r="A255" s="26"/>
    </row>
    <row r="256" spans="1:1" x14ac:dyDescent="0.3">
      <c r="A256" s="26"/>
    </row>
    <row r="257" spans="1:1" x14ac:dyDescent="0.3">
      <c r="A257" s="26"/>
    </row>
    <row r="258" spans="1:1" x14ac:dyDescent="0.3">
      <c r="A258" s="26"/>
    </row>
    <row r="259" spans="1:1" x14ac:dyDescent="0.3">
      <c r="A259" s="26"/>
    </row>
    <row r="260" spans="1:1" x14ac:dyDescent="0.3">
      <c r="A260" s="26"/>
    </row>
    <row r="261" spans="1:1" x14ac:dyDescent="0.3">
      <c r="A261" s="26"/>
    </row>
    <row r="262" spans="1:1" x14ac:dyDescent="0.3">
      <c r="A262" s="26"/>
    </row>
    <row r="263" spans="1:1" x14ac:dyDescent="0.3">
      <c r="A263" s="26"/>
    </row>
    <row r="264" spans="1:1" x14ac:dyDescent="0.3">
      <c r="A264" s="26"/>
    </row>
    <row r="265" spans="1:1" x14ac:dyDescent="0.3">
      <c r="A265" s="26"/>
    </row>
    <row r="266" spans="1:1" x14ac:dyDescent="0.3">
      <c r="A266" s="26"/>
    </row>
    <row r="267" spans="1:1" x14ac:dyDescent="0.3">
      <c r="A267" s="26"/>
    </row>
    <row r="268" spans="1:1" x14ac:dyDescent="0.3">
      <c r="A268" s="26"/>
    </row>
    <row r="269" spans="1:1" x14ac:dyDescent="0.3">
      <c r="A269" s="26"/>
    </row>
    <row r="270" spans="1:1" x14ac:dyDescent="0.3">
      <c r="A270" s="26"/>
    </row>
    <row r="271" spans="1:1" x14ac:dyDescent="0.3">
      <c r="A271" s="26"/>
    </row>
    <row r="272" spans="1:1" x14ac:dyDescent="0.3">
      <c r="A272" s="26"/>
    </row>
    <row r="273" spans="1:1" x14ac:dyDescent="0.3">
      <c r="A273" s="26"/>
    </row>
    <row r="274" spans="1:1" x14ac:dyDescent="0.3">
      <c r="A274" s="26"/>
    </row>
    <row r="275" spans="1:1" x14ac:dyDescent="0.3">
      <c r="A275" s="26"/>
    </row>
    <row r="276" spans="1:1" x14ac:dyDescent="0.3">
      <c r="A276" s="26"/>
    </row>
    <row r="277" spans="1:1" x14ac:dyDescent="0.3">
      <c r="A277" s="26"/>
    </row>
    <row r="278" spans="1:1" x14ac:dyDescent="0.3">
      <c r="A278" s="26"/>
    </row>
    <row r="279" spans="1:1" x14ac:dyDescent="0.3">
      <c r="A279" s="26"/>
    </row>
    <row r="280" spans="1:1" x14ac:dyDescent="0.3">
      <c r="A280" s="26"/>
    </row>
    <row r="281" spans="1:1" x14ac:dyDescent="0.3">
      <c r="A281" s="26"/>
    </row>
    <row r="282" spans="1:1" x14ac:dyDescent="0.3">
      <c r="A282" s="26"/>
    </row>
    <row r="283" spans="1:1" x14ac:dyDescent="0.3">
      <c r="A283" s="26"/>
    </row>
    <row r="284" spans="1:1" x14ac:dyDescent="0.3">
      <c r="A284" s="26"/>
    </row>
    <row r="285" spans="1:1" x14ac:dyDescent="0.3">
      <c r="A285" s="26"/>
    </row>
    <row r="286" spans="1:1" x14ac:dyDescent="0.3">
      <c r="A286" s="26"/>
    </row>
    <row r="287" spans="1:1" x14ac:dyDescent="0.3">
      <c r="A287" s="26"/>
    </row>
    <row r="288" spans="1:1" x14ac:dyDescent="0.3">
      <c r="A288" s="26"/>
    </row>
    <row r="289" spans="1:1" x14ac:dyDescent="0.3">
      <c r="A289" s="26"/>
    </row>
    <row r="290" spans="1:1" x14ac:dyDescent="0.3">
      <c r="A290" s="26"/>
    </row>
    <row r="291" spans="1:1" x14ac:dyDescent="0.3">
      <c r="A291" s="26"/>
    </row>
    <row r="292" spans="1:1" x14ac:dyDescent="0.3">
      <c r="A292" s="26"/>
    </row>
    <row r="293" spans="1:1" x14ac:dyDescent="0.3">
      <c r="A293" s="26"/>
    </row>
    <row r="294" spans="1:1" x14ac:dyDescent="0.3">
      <c r="A294" s="26"/>
    </row>
    <row r="295" spans="1:1" x14ac:dyDescent="0.3">
      <c r="A295" s="26"/>
    </row>
    <row r="296" spans="1:1" x14ac:dyDescent="0.3">
      <c r="A296" s="26"/>
    </row>
    <row r="297" spans="1:1" x14ac:dyDescent="0.3">
      <c r="A297" s="26"/>
    </row>
    <row r="298" spans="1:1" x14ac:dyDescent="0.3">
      <c r="A298" s="26"/>
    </row>
    <row r="299" spans="1:1" x14ac:dyDescent="0.3">
      <c r="A299" s="26"/>
    </row>
    <row r="300" spans="1:1" x14ac:dyDescent="0.3">
      <c r="A300" s="26"/>
    </row>
    <row r="301" spans="1:1" x14ac:dyDescent="0.3">
      <c r="A301" s="26"/>
    </row>
    <row r="302" spans="1:1" x14ac:dyDescent="0.3">
      <c r="A302" s="26"/>
    </row>
    <row r="303" spans="1:1" x14ac:dyDescent="0.3">
      <c r="A303" s="26"/>
    </row>
  </sheetData>
  <protectedRanges>
    <protectedRange sqref="C13:E174 C176:E187 C175 E175" name="Range2"/>
    <protectedRange sqref="G13:I187" name="Range1"/>
    <protectedRange sqref="D175" name="Range2_2"/>
  </protectedRanges>
  <phoneticPr fontId="2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B10" sqref="B10"/>
    </sheetView>
  </sheetViews>
  <sheetFormatPr defaultColWidth="9" defaultRowHeight="15.75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"/>
  <sheetViews>
    <sheetView workbookViewId="0">
      <selection activeCell="C13" sqref="C13"/>
    </sheetView>
  </sheetViews>
  <sheetFormatPr defaultColWidth="9" defaultRowHeight="15.75" x14ac:dyDescent="0.3"/>
  <cols>
    <col min="2" max="2" width="18.5" style="2" customWidth="1"/>
  </cols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85674A4C-321E-4945-A0ED-35AB4E08CAE0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3621f8e5-f48d-45aa-8ebb-5ddcbe2c75cf</PresentationFormat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UBS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Berard, Joel</dc:creator>
  <cp:lastModifiedBy>Maeder, Patric</cp:lastModifiedBy>
  <dcterms:created xsi:type="dcterms:W3CDTF">2014-01-20T14:31:58Z</dcterms:created>
  <dcterms:modified xsi:type="dcterms:W3CDTF">2025-12-30T16:50:08Z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ShowGridlines">
    <vt:lpwstr>-1</vt:lpwstr>
  </property>
  <property fmtid="{D5CDD505-2E9C-101B-9397-08002B2CF9AE}" pid="18" name="ShowYAxis">
    <vt:lpwstr>0</vt:lpwstr>
  </property>
  <property fmtid="{D5CDD505-2E9C-101B-9397-08002B2CF9AE}" pid="19" name="UseStackWhiteBorder">
    <vt:lpwstr>-1</vt:lpwstr>
  </property>
  <property fmtid="{D5CDD505-2E9C-101B-9397-08002B2CF9AE}" pid="20" name="UseDashStyle">
    <vt:lpwstr>0</vt:lpwstr>
  </property>
  <property fmtid="{D5CDD505-2E9C-101B-9397-08002B2CF9AE}" pid="21" name="Signature">
    <vt:lpwstr>boXqF7FY13T3xr1k1EuVN31aRTs3/0dZR7Eq05saJrKRZEb97mGUNNEDgTssjNFN0IeMzatw/ZDegj1aW+i8aQ==</vt:lpwstr>
  </property>
  <property fmtid="{D5CDD505-2E9C-101B-9397-08002B2CF9AE}" pid="22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3" name="IQP_Classification">
    <vt:lpwstr>NotProtectedAttachment</vt:lpwstr>
  </property>
  <property fmtid="{D5CDD505-2E9C-101B-9397-08002B2CF9AE}" pid="24" name="MSIP_Label_fe213162-8742-4817-ab6f-53da7c79e427_Enabled">
    <vt:lpwstr>true</vt:lpwstr>
  </property>
  <property fmtid="{D5CDD505-2E9C-101B-9397-08002B2CF9AE}" pid="25" name="MSIP_Label_fe213162-8742-4817-ab6f-53da7c79e427_SetDate">
    <vt:lpwstr>2024-06-19T12:49:02Z</vt:lpwstr>
  </property>
  <property fmtid="{D5CDD505-2E9C-101B-9397-08002B2CF9AE}" pid="26" name="MSIP_Label_fe213162-8742-4817-ab6f-53da7c79e427_Method">
    <vt:lpwstr>Privileged</vt:lpwstr>
  </property>
  <property fmtid="{D5CDD505-2E9C-101B-9397-08002B2CF9AE}" pid="27" name="MSIP_Label_fe213162-8742-4817-ab6f-53da7c79e427_Name">
    <vt:lpwstr>Conf-MayLeave</vt:lpwstr>
  </property>
  <property fmtid="{D5CDD505-2E9C-101B-9397-08002B2CF9AE}" pid="28" name="MSIP_Label_fe213162-8742-4817-ab6f-53da7c79e427_SiteId">
    <vt:lpwstr>fb6ea403-7cf1-4905-810a-fe5547e98204</vt:lpwstr>
  </property>
  <property fmtid="{D5CDD505-2E9C-101B-9397-08002B2CF9AE}" pid="29" name="MSIP_Label_fe213162-8742-4817-ab6f-53da7c79e427_ActionId">
    <vt:lpwstr>b19cabe1-0264-4168-ac07-7ad75941ce43</vt:lpwstr>
  </property>
  <property fmtid="{D5CDD505-2E9C-101B-9397-08002B2CF9AE}" pid="30" name="MSIP_Label_fe213162-8742-4817-ab6f-53da7c79e427_ContentBits">
    <vt:lpwstr>0</vt:lpwstr>
  </property>
</Properties>
</file>